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45" activeTab="0"/>
  </bookViews>
  <sheets>
    <sheet name="QCEW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<sst xmlns="http://schemas.openxmlformats.org/spreadsheetml/2006/main" count="593" uniqueCount="61">
  <si>
    <t>Federal Government</t>
  </si>
  <si>
    <t>State Government</t>
  </si>
  <si>
    <t>Local Government</t>
  </si>
  <si>
    <t>Construction</t>
  </si>
  <si>
    <t>Manufacturing</t>
  </si>
  <si>
    <t>DC</t>
  </si>
  <si>
    <t>Charles County</t>
  </si>
  <si>
    <t>Frederick County</t>
  </si>
  <si>
    <t>Montgomery County</t>
  </si>
  <si>
    <t>Prince George's County</t>
  </si>
  <si>
    <t>Arlington County</t>
  </si>
  <si>
    <t>Fairfax County</t>
  </si>
  <si>
    <t>Loudoun County</t>
  </si>
  <si>
    <t>Prince William County</t>
  </si>
  <si>
    <t>Alexandria City</t>
  </si>
  <si>
    <t>Fairfax City</t>
  </si>
  <si>
    <t>Falls Church City</t>
  </si>
  <si>
    <t>Manassas City</t>
  </si>
  <si>
    <t>Manassas Park City</t>
  </si>
  <si>
    <t>Natural Resources and Mining</t>
  </si>
  <si>
    <t>Information</t>
  </si>
  <si>
    <t>Other Services</t>
  </si>
  <si>
    <t>Unclassified</t>
  </si>
  <si>
    <t>Trade, Transportation, and Utilities</t>
  </si>
  <si>
    <t>Financial Activities</t>
  </si>
  <si>
    <t>Leisure &amp; Hospitality</t>
  </si>
  <si>
    <t>Educational &amp; Health Services</t>
  </si>
  <si>
    <t>Professional and Bus. Services</t>
  </si>
  <si>
    <t>NAICS</t>
  </si>
  <si>
    <t>COG/TPB Planning Region</t>
  </si>
  <si>
    <t>ND</t>
  </si>
  <si>
    <t>St. Mary's County</t>
  </si>
  <si>
    <t>DIFF</t>
  </si>
  <si>
    <t>QCEW Data by NAICS</t>
  </si>
  <si>
    <t>%</t>
  </si>
  <si>
    <t>District of Columbia</t>
  </si>
  <si>
    <t>City of Alexandria</t>
  </si>
  <si>
    <t>City of Falls Church</t>
  </si>
  <si>
    <t>March</t>
  </si>
  <si>
    <t>April</t>
  </si>
  <si>
    <t>December</t>
  </si>
  <si>
    <t>Job Gain (April - December)</t>
  </si>
  <si>
    <t>Job Loss (March - April)</t>
  </si>
  <si>
    <t>Annual</t>
  </si>
  <si>
    <t>City of Fairfax</t>
  </si>
  <si>
    <t>COG/TPB Planning Area</t>
  </si>
  <si>
    <t>Percentage Gain</t>
  </si>
  <si>
    <t>Carroll County</t>
  </si>
  <si>
    <t>Anne Arundel County</t>
  </si>
  <si>
    <t>Howard County</t>
  </si>
  <si>
    <t>Calvert County</t>
  </si>
  <si>
    <t>Clarke County</t>
  </si>
  <si>
    <t>Fauquier County</t>
  </si>
  <si>
    <t>Stafford County</t>
  </si>
  <si>
    <t>King George County</t>
  </si>
  <si>
    <t>City of Fredericksburg</t>
  </si>
  <si>
    <t>Spotsylvania County</t>
  </si>
  <si>
    <t>Jefferson County</t>
  </si>
  <si>
    <t>TPB Model Region</t>
  </si>
  <si>
    <t>City of Manassas</t>
  </si>
  <si>
    <t>City of Manassas Park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</si>
</sst>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dd\,\ mmmm\ dd\,\ yyyy"/>
    <numFmt numFmtId="167" formatCode="[$-409]h:mm:ss\ AM/PM"/>
    <numFmt numFmtId="168" formatCode="0.000"/>
    <numFmt numFmtId="169" formatCode="0.0000"/>
    <numFmt numFmtId="170" formatCode="0.0%"/>
    <numFmt numFmtId="171" formatCode="#0"/>
  </numFmts>
  <fonts count="49">
    <font>
      <sz val="9"/>
      <color theme="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0"/>
      <color indexed="8"/>
      <name val="Franklin Gothic Book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1"/>
      <color indexed="8"/>
      <name val="Franklin Gothic Book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b/>
      <sz val="10"/>
      <color indexed="8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9"/>
      <name val="Franklin Gothic Book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44" fillId="0" borderId="0" xfId="0" applyFont="1" applyAlignment="1">
      <alignment vertical="top"/>
    </xf>
    <xf numFmtId="9" fontId="45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right" vertical="top"/>
    </xf>
    <xf numFmtId="9" fontId="44" fillId="0" borderId="0" xfId="0" applyNumberFormat="1" applyFont="1" applyAlignment="1">
      <alignment vertical="top"/>
    </xf>
    <xf numFmtId="3" fontId="44" fillId="0" borderId="0" xfId="0" applyNumberFormat="1" applyFont="1" applyAlignment="1">
      <alignment vertical="top"/>
    </xf>
    <xf numFmtId="3" fontId="6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vertical="top"/>
    </xf>
    <xf numFmtId="0" fontId="44" fillId="0" borderId="0" xfId="0" applyNumberFormat="1" applyFont="1" applyAlignment="1">
      <alignment vertical="top"/>
    </xf>
    <xf numFmtId="171" fontId="6" fillId="0" borderId="0" xfId="0" applyNumberFormat="1" applyFont="1" applyFill="1" applyAlignment="1">
      <alignment horizontal="right"/>
    </xf>
    <xf numFmtId="1" fontId="44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10" fontId="4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1" fontId="4" fillId="0" borderId="0" xfId="0" applyNumberFormat="1" applyFont="1" applyAlignment="1">
      <alignment horizontal="left" vertical="top"/>
    </xf>
    <xf numFmtId="1" fontId="4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horizontal="right" vertical="top"/>
    </xf>
    <xf numFmtId="3" fontId="45" fillId="0" borderId="0" xfId="0" applyNumberFormat="1" applyFont="1" applyAlignment="1">
      <alignment vertical="top"/>
    </xf>
    <xf numFmtId="1" fontId="4" fillId="0" borderId="0" xfId="0" applyNumberFormat="1" applyFont="1" applyAlignment="1">
      <alignment vertical="top"/>
    </xf>
    <xf numFmtId="9" fontId="4" fillId="0" borderId="0" xfId="0" applyNumberFormat="1" applyFont="1" applyAlignment="1">
      <alignment vertical="top"/>
    </xf>
    <xf numFmtId="170" fontId="5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46" fillId="0" borderId="10" xfId="0" applyFont="1" applyBorder="1" applyAlignment="1">
      <alignment vertical="top"/>
    </xf>
    <xf numFmtId="3" fontId="8" fillId="0" borderId="10" xfId="0" applyNumberFormat="1" applyFont="1" applyBorder="1" applyAlignment="1">
      <alignment vertical="top"/>
    </xf>
    <xf numFmtId="3" fontId="8" fillId="0" borderId="10" xfId="0" applyNumberFormat="1" applyFont="1" applyBorder="1" applyAlignment="1">
      <alignment horizontal="right" vertical="top"/>
    </xf>
    <xf numFmtId="3" fontId="9" fillId="0" borderId="10" xfId="0" applyNumberFormat="1" applyFont="1" applyFill="1" applyBorder="1" applyAlignment="1">
      <alignment horizontal="right"/>
    </xf>
    <xf numFmtId="3" fontId="46" fillId="0" borderId="10" xfId="0" applyNumberFormat="1" applyFont="1" applyBorder="1" applyAlignment="1">
      <alignment vertical="top"/>
    </xf>
    <xf numFmtId="3" fontId="7" fillId="0" borderId="10" xfId="0" applyNumberFormat="1" applyFont="1" applyBorder="1" applyAlignment="1">
      <alignment vertical="top"/>
    </xf>
    <xf numFmtId="0" fontId="46" fillId="0" borderId="10" xfId="0" applyNumberFormat="1" applyFont="1" applyBorder="1" applyAlignment="1">
      <alignment vertical="top"/>
    </xf>
    <xf numFmtId="0" fontId="46" fillId="0" borderId="11" xfId="0" applyNumberFormat="1" applyFont="1" applyBorder="1" applyAlignment="1">
      <alignment vertical="top"/>
    </xf>
    <xf numFmtId="3" fontId="7" fillId="0" borderId="11" xfId="0" applyNumberFormat="1" applyFont="1" applyBorder="1" applyAlignment="1">
      <alignment vertical="top"/>
    </xf>
    <xf numFmtId="0" fontId="46" fillId="0" borderId="12" xfId="0" applyFont="1" applyBorder="1" applyAlignment="1">
      <alignment vertical="top"/>
    </xf>
    <xf numFmtId="0" fontId="46" fillId="0" borderId="13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 vertical="top"/>
    </xf>
    <xf numFmtId="3" fontId="8" fillId="0" borderId="12" xfId="0" applyNumberFormat="1" applyFont="1" applyBorder="1" applyAlignment="1">
      <alignment vertical="top"/>
    </xf>
    <xf numFmtId="0" fontId="46" fillId="0" borderId="11" xfId="0" applyFont="1" applyBorder="1" applyAlignment="1">
      <alignment vertical="top"/>
    </xf>
    <xf numFmtId="3" fontId="46" fillId="0" borderId="11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vertical="top"/>
    </xf>
    <xf numFmtId="170" fontId="4" fillId="0" borderId="10" xfId="0" applyNumberFormat="1" applyFont="1" applyBorder="1" applyAlignment="1">
      <alignment vertical="top"/>
    </xf>
    <xf numFmtId="170" fontId="4" fillId="0" borderId="13" xfId="0" applyNumberFormat="1" applyFont="1" applyBorder="1" applyAlignment="1">
      <alignment vertical="top"/>
    </xf>
    <xf numFmtId="9" fontId="45" fillId="0" borderId="12" xfId="0" applyNumberFormat="1" applyFont="1" applyBorder="1" applyAlignment="1">
      <alignment vertical="top"/>
    </xf>
    <xf numFmtId="170" fontId="47" fillId="0" borderId="10" xfId="0" applyNumberFormat="1" applyFont="1" applyBorder="1" applyAlignment="1">
      <alignment vertical="top"/>
    </xf>
    <xf numFmtId="170" fontId="47" fillId="0" borderId="13" xfId="0" applyNumberFormat="1" applyFont="1" applyBorder="1" applyAlignment="1">
      <alignment vertical="top"/>
    </xf>
    <xf numFmtId="0" fontId="7" fillId="20" borderId="12" xfId="0" applyFont="1" applyFill="1" applyBorder="1" applyAlignment="1">
      <alignment vertical="top"/>
    </xf>
    <xf numFmtId="0" fontId="7" fillId="20" borderId="12" xfId="0" applyFont="1" applyFill="1" applyBorder="1" applyAlignment="1">
      <alignment horizontal="center" vertical="top"/>
    </xf>
    <xf numFmtId="3" fontId="7" fillId="20" borderId="12" xfId="0" applyNumberFormat="1" applyFont="1" applyFill="1" applyBorder="1" applyAlignment="1">
      <alignment horizontal="center" vertical="top"/>
    </xf>
    <xf numFmtId="3" fontId="7" fillId="20" borderId="13" xfId="0" applyNumberFormat="1" applyFont="1" applyFill="1" applyBorder="1" applyAlignment="1">
      <alignment horizontal="center" vertical="top"/>
    </xf>
    <xf numFmtId="0" fontId="46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170" fontId="4" fillId="0" borderId="0" xfId="0" applyNumberFormat="1" applyFont="1" applyBorder="1" applyAlignment="1">
      <alignment vertical="top"/>
    </xf>
    <xf numFmtId="0" fontId="44" fillId="0" borderId="12" xfId="0" applyFont="1" applyBorder="1" applyAlignment="1">
      <alignment vertical="top"/>
    </xf>
    <xf numFmtId="1" fontId="44" fillId="0" borderId="12" xfId="0" applyNumberFormat="1" applyFont="1" applyBorder="1" applyAlignment="1">
      <alignment vertical="top"/>
    </xf>
    <xf numFmtId="0" fontId="44" fillId="0" borderId="12" xfId="0" applyNumberFormat="1" applyFont="1" applyBorder="1" applyAlignment="1">
      <alignment vertical="top"/>
    </xf>
    <xf numFmtId="3" fontId="5" fillId="0" borderId="12" xfId="0" applyNumberFormat="1" applyFont="1" applyBorder="1" applyAlignment="1">
      <alignment vertical="top"/>
    </xf>
    <xf numFmtId="0" fontId="46" fillId="0" borderId="13" xfId="0" applyFont="1" applyBorder="1" applyAlignment="1">
      <alignment vertical="top"/>
    </xf>
    <xf numFmtId="170" fontId="7" fillId="0" borderId="10" xfId="0" applyNumberFormat="1" applyFont="1" applyBorder="1" applyAlignment="1">
      <alignment vertical="top"/>
    </xf>
    <xf numFmtId="170" fontId="7" fillId="0" borderId="11" xfId="0" applyNumberFormat="1" applyFont="1" applyBorder="1" applyAlignment="1">
      <alignment vertical="top"/>
    </xf>
    <xf numFmtId="170" fontId="7" fillId="0" borderId="13" xfId="0" applyNumberFormat="1" applyFont="1" applyBorder="1" applyAlignment="1">
      <alignment vertical="top"/>
    </xf>
    <xf numFmtId="0" fontId="4" fillId="20" borderId="12" xfId="0" applyFont="1" applyFill="1" applyBorder="1" applyAlignment="1">
      <alignment vertical="top"/>
    </xf>
    <xf numFmtId="3" fontId="47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20" borderId="12" xfId="0" applyFont="1" applyFill="1" applyBorder="1" applyAlignment="1">
      <alignment horizontal="left" vertical="top"/>
    </xf>
    <xf numFmtId="3" fontId="47" fillId="20" borderId="12" xfId="0" applyNumberFormat="1" applyFont="1" applyFill="1" applyBorder="1" applyAlignment="1">
      <alignment horizontal="center" vertical="top"/>
    </xf>
    <xf numFmtId="3" fontId="46" fillId="0" borderId="12" xfId="0" applyNumberFormat="1" applyFont="1" applyBorder="1" applyAlignment="1">
      <alignment vertical="top"/>
    </xf>
    <xf numFmtId="3" fontId="9" fillId="0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top"/>
    </xf>
    <xf numFmtId="0" fontId="44" fillId="0" borderId="0" xfId="0" applyFont="1" applyBorder="1" applyAlignment="1">
      <alignment vertical="top"/>
    </xf>
    <xf numFmtId="3" fontId="44" fillId="0" borderId="0" xfId="0" applyNumberFormat="1" applyFont="1" applyBorder="1" applyAlignment="1">
      <alignment vertical="top"/>
    </xf>
    <xf numFmtId="0" fontId="44" fillId="0" borderId="14" xfId="0" applyFont="1" applyBorder="1" applyAlignment="1">
      <alignment vertical="top"/>
    </xf>
    <xf numFmtId="3" fontId="44" fillId="0" borderId="14" xfId="0" applyNumberFormat="1" applyFont="1" applyBorder="1" applyAlignment="1">
      <alignment vertical="top"/>
    </xf>
    <xf numFmtId="3" fontId="45" fillId="0" borderId="0" xfId="0" applyNumberFormat="1" applyFont="1" applyFill="1" applyAlignment="1">
      <alignment vertical="top"/>
    </xf>
    <xf numFmtId="3" fontId="7" fillId="0" borderId="10" xfId="0" applyNumberFormat="1" applyFont="1" applyFill="1" applyBorder="1" applyAlignment="1">
      <alignment vertical="top"/>
    </xf>
    <xf numFmtId="170" fontId="47" fillId="0" borderId="10" xfId="0" applyNumberFormat="1" applyFont="1" applyFill="1" applyBorder="1" applyAlignment="1">
      <alignment vertical="top"/>
    </xf>
    <xf numFmtId="3" fontId="7" fillId="0" borderId="13" xfId="0" applyNumberFormat="1" applyFont="1" applyFill="1" applyBorder="1" applyAlignment="1">
      <alignment vertical="top"/>
    </xf>
    <xf numFmtId="170" fontId="47" fillId="0" borderId="13" xfId="0" applyNumberFormat="1" applyFont="1" applyFill="1" applyBorder="1" applyAlignment="1">
      <alignment vertical="top"/>
    </xf>
    <xf numFmtId="3" fontId="46" fillId="0" borderId="10" xfId="0" applyNumberFormat="1" applyFont="1" applyBorder="1" applyAlignment="1">
      <alignment horizontal="right" vertical="top"/>
    </xf>
    <xf numFmtId="0" fontId="7" fillId="20" borderId="12" xfId="0" applyNumberFormat="1" applyFont="1" applyFill="1" applyBorder="1" applyAlignment="1">
      <alignment horizontal="center" vertical="top"/>
    </xf>
    <xf numFmtId="0" fontId="47" fillId="20" borderId="12" xfId="0" applyFont="1" applyFill="1" applyBorder="1" applyAlignment="1">
      <alignment horizontal="center" vertical="top"/>
    </xf>
    <xf numFmtId="3" fontId="4" fillId="0" borderId="15" xfId="0" applyNumberFormat="1" applyFont="1" applyBorder="1" applyAlignment="1">
      <alignment horizontal="right" vertical="top"/>
    </xf>
    <xf numFmtId="3" fontId="44" fillId="0" borderId="15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 horizontal="right" vertical="top"/>
    </xf>
    <xf numFmtId="0" fontId="7" fillId="20" borderId="12" xfId="0" applyNumberFormat="1" applyFont="1" applyFill="1" applyBorder="1" applyAlignment="1">
      <alignment horizontal="left" vertical="top"/>
    </xf>
    <xf numFmtId="0" fontId="7" fillId="20" borderId="13" xfId="0" applyFont="1" applyFill="1" applyBorder="1" applyAlignment="1">
      <alignment horizontal="left" vertical="top"/>
    </xf>
    <xf numFmtId="0" fontId="7" fillId="20" borderId="13" xfId="0" applyFont="1" applyFill="1" applyBorder="1" applyAlignment="1">
      <alignment horizontal="center" vertical="top"/>
    </xf>
    <xf numFmtId="3" fontId="47" fillId="20" borderId="13" xfId="0" applyNumberFormat="1" applyFont="1" applyFill="1" applyBorder="1" applyAlignment="1">
      <alignment horizontal="center" vertical="top"/>
    </xf>
    <xf numFmtId="3" fontId="4" fillId="0" borderId="0" xfId="0" applyNumberFormat="1" applyFont="1" applyBorder="1" applyAlignment="1">
      <alignment vertical="top"/>
    </xf>
    <xf numFmtId="3" fontId="47" fillId="20" borderId="12" xfId="0" applyNumberFormat="1" applyFont="1" applyFill="1" applyBorder="1" applyAlignment="1">
      <alignment vertical="top"/>
    </xf>
    <xf numFmtId="1" fontId="7" fillId="20" borderId="12" xfId="0" applyNumberFormat="1" applyFont="1" applyFill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8" fillId="0" borderId="10" xfId="0" applyNumberFormat="1" applyFont="1" applyBorder="1" applyAlignment="1">
      <alignment vertical="top"/>
    </xf>
    <xf numFmtId="1" fontId="7" fillId="20" borderId="13" xfId="0" applyNumberFormat="1" applyFont="1" applyFill="1" applyBorder="1" applyAlignment="1">
      <alignment horizontal="left" vertical="top"/>
    </xf>
    <xf numFmtId="1" fontId="7" fillId="20" borderId="13" xfId="0" applyNumberFormat="1" applyFont="1" applyFill="1" applyBorder="1" applyAlignment="1">
      <alignment horizontal="center" vertical="top"/>
    </xf>
    <xf numFmtId="1" fontId="48" fillId="20" borderId="13" xfId="0" applyNumberFormat="1" applyFont="1" applyFill="1" applyBorder="1" applyAlignment="1">
      <alignment vertical="top"/>
    </xf>
    <xf numFmtId="3" fontId="48" fillId="20" borderId="13" xfId="0" applyNumberFormat="1" applyFont="1" applyFill="1" applyBorder="1" applyAlignment="1">
      <alignment vertical="top"/>
    </xf>
    <xf numFmtId="3" fontId="48" fillId="20" borderId="13" xfId="0" applyNumberFormat="1" applyFont="1" applyFill="1" applyBorder="1" applyAlignment="1">
      <alignment horizontal="center" vertical="top"/>
    </xf>
    <xf numFmtId="0" fontId="46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3" fontId="46" fillId="0" borderId="0" xfId="0" applyNumberFormat="1" applyFont="1" applyAlignment="1">
      <alignment vertical="top"/>
    </xf>
    <xf numFmtId="170" fontId="46" fillId="0" borderId="0" xfId="0" applyNumberFormat="1" applyFont="1" applyAlignment="1">
      <alignment vertical="top"/>
    </xf>
    <xf numFmtId="0" fontId="47" fillId="0" borderId="0" xfId="0" applyFont="1" applyAlignment="1">
      <alignment vertical="top"/>
    </xf>
    <xf numFmtId="3" fontId="47" fillId="0" borderId="0" xfId="0" applyNumberFormat="1" applyFont="1" applyAlignment="1">
      <alignment vertical="top"/>
    </xf>
    <xf numFmtId="170" fontId="47" fillId="0" borderId="0" xfId="0" applyNumberFormat="1" applyFont="1" applyAlignment="1">
      <alignment vertical="top"/>
    </xf>
    <xf numFmtId="0" fontId="48" fillId="20" borderId="12" xfId="0" applyFont="1" applyFill="1" applyBorder="1" applyAlignment="1">
      <alignment vertical="top"/>
    </xf>
    <xf numFmtId="0" fontId="48" fillId="20" borderId="12" xfId="0" applyFont="1" applyFill="1" applyBorder="1" applyAlignment="1">
      <alignment horizontal="center" vertical="top"/>
    </xf>
    <xf numFmtId="0" fontId="47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7"/>
  <sheetViews>
    <sheetView tabSelected="1" zoomScalePageLayoutView="0" workbookViewId="0" topLeftCell="A1">
      <selection activeCell="B282" sqref="B282"/>
    </sheetView>
  </sheetViews>
  <sheetFormatPr defaultColWidth="9.140625" defaultRowHeight="12"/>
  <cols>
    <col min="1" max="1" width="38.8515625" style="5" customWidth="1"/>
    <col min="2" max="20" width="11.421875" style="5" bestFit="1" customWidth="1"/>
    <col min="21" max="22" width="9.140625" style="5" customWidth="1"/>
    <col min="23" max="23" width="34.140625" style="5" customWidth="1"/>
    <col min="24" max="24" width="13.7109375" style="5" customWidth="1"/>
    <col min="25" max="25" width="19.140625" style="5" bestFit="1" customWidth="1"/>
    <col min="26" max="30" width="11.7109375" style="9" customWidth="1"/>
    <col min="31" max="31" width="12.140625" style="9" bestFit="1" customWidth="1"/>
    <col min="32" max="16384" width="9.140625" style="5" customWidth="1"/>
  </cols>
  <sheetData>
    <row r="1" spans="1:31" s="2" customFormat="1" ht="15.75">
      <c r="A1" s="1" t="s">
        <v>28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2" t="s">
        <v>33</v>
      </c>
      <c r="X1" s="1"/>
      <c r="Z1" s="3"/>
      <c r="AA1" s="3"/>
      <c r="AB1" s="3"/>
      <c r="AC1" s="3"/>
      <c r="AD1" s="3"/>
      <c r="AE1" s="3"/>
    </row>
    <row r="3" spans="1:41" ht="15.75">
      <c r="A3" s="1" t="s">
        <v>5</v>
      </c>
      <c r="B3" s="4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4">
        <v>2010</v>
      </c>
      <c r="K3" s="4">
        <v>2011</v>
      </c>
      <c r="L3" s="4">
        <v>2012</v>
      </c>
      <c r="M3" s="4">
        <v>2013</v>
      </c>
      <c r="N3" s="4">
        <v>2014</v>
      </c>
      <c r="O3" s="4">
        <v>2015</v>
      </c>
      <c r="P3" s="4">
        <v>2016</v>
      </c>
      <c r="Q3" s="4">
        <v>2017</v>
      </c>
      <c r="R3" s="4">
        <v>2018</v>
      </c>
      <c r="S3" s="4">
        <v>2019</v>
      </c>
      <c r="T3" s="4">
        <v>2020</v>
      </c>
      <c r="U3" s="4"/>
      <c r="V3" s="4"/>
      <c r="W3" s="115" t="s">
        <v>35</v>
      </c>
      <c r="X3" s="116">
        <v>2019</v>
      </c>
      <c r="Y3" s="116">
        <v>2020</v>
      </c>
      <c r="Z3" s="116" t="s">
        <v>32</v>
      </c>
      <c r="AA3" s="116" t="s">
        <v>34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23:41" ht="15.75">
      <c r="W4" s="42"/>
      <c r="X4" s="42"/>
      <c r="Y4" s="42"/>
      <c r="Z4" s="42"/>
      <c r="AA4" s="52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5.75">
      <c r="A5" s="5" t="s">
        <v>19</v>
      </c>
      <c r="B5" s="3">
        <v>0</v>
      </c>
      <c r="C5" s="3">
        <v>44</v>
      </c>
      <c r="D5" s="3">
        <v>29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32</v>
      </c>
      <c r="S5" s="3">
        <v>37</v>
      </c>
      <c r="T5" s="7" t="s">
        <v>30</v>
      </c>
      <c r="U5" s="3"/>
      <c r="V5" s="3"/>
      <c r="W5" s="33" t="s">
        <v>19</v>
      </c>
      <c r="X5" s="34">
        <v>37</v>
      </c>
      <c r="Y5" s="35" t="s">
        <v>30</v>
      </c>
      <c r="Z5" s="34"/>
      <c r="AA5" s="53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15.75">
      <c r="A6" s="5" t="s">
        <v>4</v>
      </c>
      <c r="B6" s="9">
        <v>3100</v>
      </c>
      <c r="C6" s="10">
        <v>2588</v>
      </c>
      <c r="D6" s="10">
        <v>2429</v>
      </c>
      <c r="E6" s="10">
        <v>2107</v>
      </c>
      <c r="F6" s="10">
        <v>1755</v>
      </c>
      <c r="G6" s="10">
        <v>1686</v>
      </c>
      <c r="H6" s="10">
        <v>1609</v>
      </c>
      <c r="I6" s="10">
        <v>1412</v>
      </c>
      <c r="J6" s="10">
        <v>1262</v>
      </c>
      <c r="K6" s="10">
        <v>1035</v>
      </c>
      <c r="L6" s="10">
        <v>969</v>
      </c>
      <c r="M6" s="10">
        <v>999</v>
      </c>
      <c r="N6" s="10">
        <v>1021</v>
      </c>
      <c r="O6" s="10">
        <v>1094</v>
      </c>
      <c r="P6" s="10">
        <v>1212</v>
      </c>
      <c r="Q6" s="10">
        <v>1259</v>
      </c>
      <c r="R6" s="10">
        <v>1336</v>
      </c>
      <c r="S6" s="10">
        <v>1331</v>
      </c>
      <c r="T6" s="10" t="s">
        <v>30</v>
      </c>
      <c r="U6" s="3"/>
      <c r="V6" s="10"/>
      <c r="W6" s="33" t="s">
        <v>4</v>
      </c>
      <c r="X6" s="36">
        <v>1331</v>
      </c>
      <c r="Y6" s="36" t="s">
        <v>30</v>
      </c>
      <c r="Z6" s="34"/>
      <c r="AA6" s="53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15.75">
      <c r="A7" s="5" t="s">
        <v>3</v>
      </c>
      <c r="B7" s="10">
        <v>12334</v>
      </c>
      <c r="C7" s="10">
        <v>12913</v>
      </c>
      <c r="D7" s="10">
        <v>12333</v>
      </c>
      <c r="E7" s="3">
        <v>12600</v>
      </c>
      <c r="F7" s="10">
        <v>12575</v>
      </c>
      <c r="G7" s="10">
        <v>12633</v>
      </c>
      <c r="H7" s="10">
        <v>12945</v>
      </c>
      <c r="I7" s="10">
        <v>11576</v>
      </c>
      <c r="J7" s="10">
        <v>10605</v>
      </c>
      <c r="K7" s="10">
        <v>12039</v>
      </c>
      <c r="L7" s="10">
        <v>13562</v>
      </c>
      <c r="M7" s="10">
        <v>13931</v>
      </c>
      <c r="N7" s="10">
        <v>14180</v>
      </c>
      <c r="O7" s="10">
        <v>14521</v>
      </c>
      <c r="P7" s="10">
        <v>15270</v>
      </c>
      <c r="Q7" s="9">
        <v>15400</v>
      </c>
      <c r="R7" s="9">
        <v>15588</v>
      </c>
      <c r="S7" s="9">
        <v>14818</v>
      </c>
      <c r="T7" s="9">
        <v>14992</v>
      </c>
      <c r="U7" s="3"/>
      <c r="V7" s="9"/>
      <c r="W7" s="33" t="s">
        <v>3</v>
      </c>
      <c r="X7" s="37">
        <v>14818</v>
      </c>
      <c r="Y7" s="37">
        <v>14992</v>
      </c>
      <c r="Z7" s="38">
        <f>SUM(Y7-X7)</f>
        <v>174</v>
      </c>
      <c r="AA7" s="53">
        <f aca="true" t="shared" si="0" ref="AA7:AA19">SUM(Z7/X7)</f>
        <v>0.011742475367795924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5.75">
      <c r="A8" s="5" t="s">
        <v>23</v>
      </c>
      <c r="B8" s="10">
        <v>27539</v>
      </c>
      <c r="C8" s="10">
        <v>27650</v>
      </c>
      <c r="D8" s="10">
        <v>27589</v>
      </c>
      <c r="E8" s="10">
        <v>27447</v>
      </c>
      <c r="F8" s="10">
        <v>27524</v>
      </c>
      <c r="G8" s="10">
        <v>27791</v>
      </c>
      <c r="H8" s="10">
        <v>27933</v>
      </c>
      <c r="I8" s="10">
        <v>26887</v>
      </c>
      <c r="J8" s="10">
        <v>27108</v>
      </c>
      <c r="K8" s="10">
        <v>26963</v>
      </c>
      <c r="L8" s="10">
        <v>27668</v>
      </c>
      <c r="M8" s="10">
        <v>28568</v>
      </c>
      <c r="N8" s="10">
        <v>30025</v>
      </c>
      <c r="O8" s="10">
        <v>31669</v>
      </c>
      <c r="P8" s="10">
        <v>32326</v>
      </c>
      <c r="Q8" s="10">
        <v>32994</v>
      </c>
      <c r="R8" s="10">
        <v>33021</v>
      </c>
      <c r="S8" s="10">
        <v>32893</v>
      </c>
      <c r="T8" s="10">
        <v>28781</v>
      </c>
      <c r="U8" s="3"/>
      <c r="V8" s="10"/>
      <c r="W8" s="33" t="s">
        <v>23</v>
      </c>
      <c r="X8" s="36">
        <v>32893</v>
      </c>
      <c r="Y8" s="36">
        <v>28781</v>
      </c>
      <c r="Z8" s="38">
        <f aca="true" t="shared" si="1" ref="Z8:Z18">SUM(Y8-X8)</f>
        <v>-4112</v>
      </c>
      <c r="AA8" s="53">
        <f t="shared" si="0"/>
        <v>-0.1250114006019518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15.75">
      <c r="A9" s="5" t="s">
        <v>20</v>
      </c>
      <c r="B9" s="10">
        <v>25448</v>
      </c>
      <c r="C9" s="10">
        <v>24642</v>
      </c>
      <c r="D9" s="10">
        <v>23859</v>
      </c>
      <c r="E9" s="10">
        <v>22571</v>
      </c>
      <c r="F9" s="10">
        <v>22219</v>
      </c>
      <c r="G9" s="10">
        <v>21917</v>
      </c>
      <c r="H9" s="10">
        <v>20655</v>
      </c>
      <c r="I9" s="10">
        <v>19102</v>
      </c>
      <c r="J9" s="10">
        <v>18499</v>
      </c>
      <c r="K9" s="10">
        <v>18495</v>
      </c>
      <c r="L9" s="10">
        <v>17367</v>
      </c>
      <c r="M9" s="10">
        <v>16877</v>
      </c>
      <c r="N9" s="10">
        <v>17028</v>
      </c>
      <c r="O9" s="10">
        <v>16998</v>
      </c>
      <c r="P9" s="10">
        <v>16915</v>
      </c>
      <c r="Q9" s="10">
        <v>17778</v>
      </c>
      <c r="R9" s="10">
        <v>19174</v>
      </c>
      <c r="S9" s="10">
        <v>19974</v>
      </c>
      <c r="T9" s="10">
        <v>19758</v>
      </c>
      <c r="U9" s="3"/>
      <c r="V9" s="10"/>
      <c r="W9" s="33" t="s">
        <v>20</v>
      </c>
      <c r="X9" s="36">
        <v>19974</v>
      </c>
      <c r="Y9" s="36">
        <v>19758</v>
      </c>
      <c r="Z9" s="38">
        <f t="shared" si="1"/>
        <v>-216</v>
      </c>
      <c r="AA9" s="53">
        <f t="shared" si="0"/>
        <v>-0.010814058275758487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5.75">
      <c r="A10" s="5" t="s">
        <v>24</v>
      </c>
      <c r="B10" s="10">
        <v>27642</v>
      </c>
      <c r="C10" s="10">
        <v>27348</v>
      </c>
      <c r="D10" s="10">
        <v>27197</v>
      </c>
      <c r="E10" s="10">
        <v>26986</v>
      </c>
      <c r="F10" s="10">
        <v>26950</v>
      </c>
      <c r="G10" s="10">
        <v>27124</v>
      </c>
      <c r="H10" s="10">
        <v>26089</v>
      </c>
      <c r="I10" s="10">
        <v>24845</v>
      </c>
      <c r="J10" s="10">
        <v>24470</v>
      </c>
      <c r="K10" s="10">
        <v>24570</v>
      </c>
      <c r="L10" s="10">
        <v>25272</v>
      </c>
      <c r="M10" s="10">
        <v>25066</v>
      </c>
      <c r="N10" s="10">
        <v>26369</v>
      </c>
      <c r="O10" s="10">
        <v>26594</v>
      </c>
      <c r="P10" s="10">
        <v>26786</v>
      </c>
      <c r="Q10" s="10">
        <v>27063</v>
      </c>
      <c r="R10" s="10">
        <v>27284</v>
      </c>
      <c r="S10" s="10">
        <v>27581</v>
      </c>
      <c r="T10" s="10">
        <v>26934</v>
      </c>
      <c r="U10" s="3"/>
      <c r="V10" s="10"/>
      <c r="W10" s="33" t="s">
        <v>24</v>
      </c>
      <c r="X10" s="36">
        <v>27581</v>
      </c>
      <c r="Y10" s="36">
        <v>26934</v>
      </c>
      <c r="Z10" s="38">
        <f t="shared" si="1"/>
        <v>-647</v>
      </c>
      <c r="AA10" s="53">
        <f t="shared" si="0"/>
        <v>-0.023458177731046734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5.75">
      <c r="A11" s="5" t="s">
        <v>27</v>
      </c>
      <c r="B11" s="10">
        <v>134565</v>
      </c>
      <c r="C11" s="10">
        <v>134811</v>
      </c>
      <c r="D11" s="10">
        <v>137011</v>
      </c>
      <c r="E11" s="10">
        <v>141848</v>
      </c>
      <c r="F11" s="10">
        <v>144118</v>
      </c>
      <c r="G11" s="10">
        <v>146722</v>
      </c>
      <c r="H11" s="10">
        <v>148141</v>
      </c>
      <c r="I11" s="10">
        <v>142878</v>
      </c>
      <c r="J11" s="10">
        <v>143318</v>
      </c>
      <c r="K11" s="10">
        <v>148544</v>
      </c>
      <c r="L11" s="10">
        <v>153298</v>
      </c>
      <c r="M11" s="10">
        <v>154662</v>
      </c>
      <c r="N11" s="10">
        <v>156137</v>
      </c>
      <c r="O11" s="10">
        <v>160814</v>
      </c>
      <c r="P11" s="10">
        <v>164266</v>
      </c>
      <c r="Q11" s="10">
        <v>165644</v>
      </c>
      <c r="R11" s="10">
        <v>167694</v>
      </c>
      <c r="S11" s="10">
        <v>170678</v>
      </c>
      <c r="T11" s="10">
        <v>166610</v>
      </c>
      <c r="U11" s="3"/>
      <c r="V11" s="10"/>
      <c r="W11" s="33" t="s">
        <v>27</v>
      </c>
      <c r="X11" s="36">
        <v>170678</v>
      </c>
      <c r="Y11" s="36">
        <v>166610</v>
      </c>
      <c r="Z11" s="38">
        <f t="shared" si="1"/>
        <v>-4068</v>
      </c>
      <c r="AA11" s="53">
        <f t="shared" si="0"/>
        <v>-0.02383435474987989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5.75">
      <c r="A12" s="5" t="s">
        <v>26</v>
      </c>
      <c r="B12" s="10">
        <v>84125</v>
      </c>
      <c r="C12" s="10">
        <v>82806</v>
      </c>
      <c r="D12" s="10">
        <v>86545</v>
      </c>
      <c r="E12" s="10">
        <v>86224</v>
      </c>
      <c r="F12" s="10">
        <v>86729</v>
      </c>
      <c r="G12" s="10">
        <v>90463</v>
      </c>
      <c r="H12" s="10">
        <v>91646</v>
      </c>
      <c r="I12" s="10">
        <v>94973</v>
      </c>
      <c r="J12" s="10">
        <v>96590</v>
      </c>
      <c r="K12" s="10">
        <v>100342</v>
      </c>
      <c r="L12" s="10">
        <v>102263</v>
      </c>
      <c r="M12" s="10">
        <v>108226</v>
      </c>
      <c r="N12" s="10">
        <v>109599</v>
      </c>
      <c r="O12" s="10">
        <v>111174</v>
      </c>
      <c r="P12" s="10">
        <v>113889</v>
      </c>
      <c r="Q12" s="10">
        <v>114579</v>
      </c>
      <c r="R12" s="10">
        <v>116911</v>
      </c>
      <c r="S12" s="10">
        <v>116622</v>
      </c>
      <c r="T12" s="10">
        <v>111932</v>
      </c>
      <c r="U12" s="3"/>
      <c r="V12" s="10"/>
      <c r="W12" s="33" t="s">
        <v>26</v>
      </c>
      <c r="X12" s="36">
        <v>116622</v>
      </c>
      <c r="Y12" s="36">
        <v>111932</v>
      </c>
      <c r="Z12" s="38">
        <f t="shared" si="1"/>
        <v>-4690</v>
      </c>
      <c r="AA12" s="53">
        <f t="shared" si="0"/>
        <v>-0.0402153967518993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5.75">
      <c r="A13" s="5" t="s">
        <v>25</v>
      </c>
      <c r="B13" s="10">
        <v>47931</v>
      </c>
      <c r="C13" s="10">
        <v>49568</v>
      </c>
      <c r="D13" s="10">
        <v>50894</v>
      </c>
      <c r="E13" s="10">
        <v>53692</v>
      </c>
      <c r="F13" s="10">
        <v>54126</v>
      </c>
      <c r="G13" s="10">
        <v>54968</v>
      </c>
      <c r="H13" s="10">
        <v>57646</v>
      </c>
      <c r="I13" s="10">
        <v>57836</v>
      </c>
      <c r="J13" s="10">
        <v>59518</v>
      </c>
      <c r="K13" s="10">
        <v>61730</v>
      </c>
      <c r="L13" s="10">
        <v>65036</v>
      </c>
      <c r="M13" s="10">
        <v>67257</v>
      </c>
      <c r="N13" s="10">
        <v>69323</v>
      </c>
      <c r="O13" s="10">
        <v>72474</v>
      </c>
      <c r="P13" s="10">
        <v>74105</v>
      </c>
      <c r="Q13" s="10">
        <v>76617</v>
      </c>
      <c r="R13" s="10">
        <v>79571</v>
      </c>
      <c r="S13" s="10">
        <v>81545</v>
      </c>
      <c r="T13" s="10">
        <v>47198</v>
      </c>
      <c r="U13" s="3"/>
      <c r="V13" s="10"/>
      <c r="W13" s="33" t="s">
        <v>25</v>
      </c>
      <c r="X13" s="36">
        <v>81545</v>
      </c>
      <c r="Y13" s="36">
        <v>47198</v>
      </c>
      <c r="Z13" s="38">
        <f t="shared" si="1"/>
        <v>-34347</v>
      </c>
      <c r="AA13" s="53">
        <f t="shared" si="0"/>
        <v>-0.4212030167392237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5.75">
      <c r="A14" s="5" t="s">
        <v>21</v>
      </c>
      <c r="B14" s="10">
        <v>52978</v>
      </c>
      <c r="C14" s="10">
        <v>52669</v>
      </c>
      <c r="D14" s="10">
        <v>55183</v>
      </c>
      <c r="E14" s="10">
        <v>55614</v>
      </c>
      <c r="F14" s="10">
        <v>56496</v>
      </c>
      <c r="G14" s="10">
        <v>59337</v>
      </c>
      <c r="H14" s="10">
        <v>61812</v>
      </c>
      <c r="I14" s="10">
        <v>61698</v>
      </c>
      <c r="J14" s="10">
        <v>61798</v>
      </c>
      <c r="K14" s="10">
        <v>63302</v>
      </c>
      <c r="L14" s="10">
        <v>64999</v>
      </c>
      <c r="M14" s="10">
        <v>65574</v>
      </c>
      <c r="N14" s="10">
        <v>66533</v>
      </c>
      <c r="O14" s="10">
        <v>67374</v>
      </c>
      <c r="P14" s="10">
        <v>69136</v>
      </c>
      <c r="Q14" s="10">
        <v>71441</v>
      </c>
      <c r="R14" s="10">
        <v>73442</v>
      </c>
      <c r="S14" s="10">
        <v>73653</v>
      </c>
      <c r="T14" s="10">
        <v>69981</v>
      </c>
      <c r="U14" s="3"/>
      <c r="V14" s="10"/>
      <c r="W14" s="33" t="s">
        <v>21</v>
      </c>
      <c r="X14" s="36">
        <v>73653</v>
      </c>
      <c r="Y14" s="36">
        <v>69981</v>
      </c>
      <c r="Z14" s="38">
        <f t="shared" si="1"/>
        <v>-3672</v>
      </c>
      <c r="AA14" s="53">
        <f t="shared" si="0"/>
        <v>-0.04985540303857277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5.75">
      <c r="A15" s="5" t="s">
        <v>1</v>
      </c>
      <c r="B15" s="10">
        <v>32978</v>
      </c>
      <c r="C15" s="10">
        <v>32587</v>
      </c>
      <c r="D15" s="10">
        <v>32709</v>
      </c>
      <c r="E15" s="10">
        <v>33367</v>
      </c>
      <c r="F15" s="10">
        <v>33469</v>
      </c>
      <c r="G15" s="10">
        <v>34332</v>
      </c>
      <c r="H15" s="10">
        <v>34745</v>
      </c>
      <c r="I15" s="10">
        <v>31278</v>
      </c>
      <c r="J15" s="10">
        <v>30845</v>
      </c>
      <c r="K15" s="10">
        <v>29987</v>
      </c>
      <c r="L15" s="10">
        <v>29739</v>
      </c>
      <c r="M15" s="10">
        <v>29590</v>
      </c>
      <c r="N15" s="10">
        <v>32776</v>
      </c>
      <c r="O15" s="10">
        <v>34002</v>
      </c>
      <c r="P15" s="10">
        <v>34337</v>
      </c>
      <c r="Q15" s="10">
        <v>35261</v>
      </c>
      <c r="R15" s="10">
        <v>36415</v>
      </c>
      <c r="S15" s="10">
        <v>36853</v>
      </c>
      <c r="T15" s="10">
        <v>37023</v>
      </c>
      <c r="U15" s="3"/>
      <c r="V15" s="10"/>
      <c r="W15" s="33" t="s">
        <v>1</v>
      </c>
      <c r="X15" s="36">
        <v>36853</v>
      </c>
      <c r="Y15" s="36">
        <v>37023</v>
      </c>
      <c r="Z15" s="38">
        <f t="shared" si="1"/>
        <v>170</v>
      </c>
      <c r="AA15" s="53">
        <f t="shared" si="0"/>
        <v>0.004612921607467506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.75">
      <c r="A16" s="5" t="s">
        <v>2</v>
      </c>
      <c r="B16" s="10">
        <v>4939</v>
      </c>
      <c r="C16" s="10">
        <v>4987</v>
      </c>
      <c r="D16" s="10">
        <v>5006</v>
      </c>
      <c r="E16" s="10">
        <v>4759</v>
      </c>
      <c r="F16" s="10">
        <v>4356</v>
      </c>
      <c r="G16" s="10">
        <v>4078</v>
      </c>
      <c r="H16" s="10">
        <v>3916</v>
      </c>
      <c r="I16" s="10">
        <v>3936</v>
      </c>
      <c r="J16" s="10">
        <v>3900</v>
      </c>
      <c r="K16" s="10">
        <v>3948</v>
      </c>
      <c r="L16" s="10">
        <v>4129</v>
      </c>
      <c r="M16" s="10">
        <v>4402</v>
      </c>
      <c r="N16" s="10">
        <v>4494</v>
      </c>
      <c r="O16" s="10">
        <v>4677</v>
      </c>
      <c r="P16" s="10">
        <v>4674</v>
      </c>
      <c r="Q16" s="10">
        <v>4491</v>
      </c>
      <c r="R16" s="10">
        <v>4434</v>
      </c>
      <c r="S16" s="10">
        <v>4417</v>
      </c>
      <c r="T16" s="10">
        <v>4413</v>
      </c>
      <c r="U16" s="3"/>
      <c r="V16" s="10"/>
      <c r="W16" s="33" t="s">
        <v>2</v>
      </c>
      <c r="X16" s="36">
        <v>4417</v>
      </c>
      <c r="Y16" s="36">
        <v>4413</v>
      </c>
      <c r="Z16" s="38">
        <f t="shared" si="1"/>
        <v>-4</v>
      </c>
      <c r="AA16" s="53">
        <f t="shared" si="0"/>
        <v>-0.000905592030790129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5.75">
      <c r="A17" s="5" t="s">
        <v>0</v>
      </c>
      <c r="B17" s="10">
        <v>192421</v>
      </c>
      <c r="C17" s="10">
        <v>192413</v>
      </c>
      <c r="D17" s="10">
        <v>192652</v>
      </c>
      <c r="E17" s="10">
        <v>193712</v>
      </c>
      <c r="F17" s="10">
        <v>192624</v>
      </c>
      <c r="G17" s="10">
        <v>190821</v>
      </c>
      <c r="H17" s="10">
        <v>193677</v>
      </c>
      <c r="I17" s="10">
        <v>200180</v>
      </c>
      <c r="J17" s="10">
        <v>210592</v>
      </c>
      <c r="K17" s="10">
        <v>212311</v>
      </c>
      <c r="L17" s="10">
        <v>208316</v>
      </c>
      <c r="M17" s="10">
        <v>204740</v>
      </c>
      <c r="N17" s="10">
        <v>197007</v>
      </c>
      <c r="O17" s="10">
        <v>198144</v>
      </c>
      <c r="P17" s="10">
        <v>200481</v>
      </c>
      <c r="Q17" s="10">
        <v>199323</v>
      </c>
      <c r="R17" s="10">
        <v>196240</v>
      </c>
      <c r="S17" s="10">
        <v>195231</v>
      </c>
      <c r="T17" s="10">
        <v>197164</v>
      </c>
      <c r="U17" s="3"/>
      <c r="V17" s="10"/>
      <c r="W17" s="33" t="s">
        <v>0</v>
      </c>
      <c r="X17" s="36">
        <v>195231</v>
      </c>
      <c r="Y17" s="36">
        <v>197164</v>
      </c>
      <c r="Z17" s="38">
        <f t="shared" si="1"/>
        <v>1933</v>
      </c>
      <c r="AA17" s="53">
        <f t="shared" si="0"/>
        <v>0.009901091527472584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27" ht="15.75">
      <c r="A18" s="12" t="s">
        <v>22</v>
      </c>
      <c r="B18" s="10">
        <v>4498</v>
      </c>
      <c r="C18" s="10">
        <v>6060</v>
      </c>
      <c r="D18" s="10">
        <v>6106</v>
      </c>
      <c r="E18" s="10">
        <v>6511</v>
      </c>
      <c r="F18" s="10">
        <v>8203</v>
      </c>
      <c r="G18" s="10">
        <v>6248</v>
      </c>
      <c r="H18" s="10">
        <v>4255</v>
      </c>
      <c r="I18" s="10">
        <v>5274</v>
      </c>
      <c r="J18" s="10">
        <v>4769</v>
      </c>
      <c r="K18" s="10">
        <v>4095</v>
      </c>
      <c r="L18" s="10">
        <v>2312</v>
      </c>
      <c r="M18" s="10">
        <v>4378</v>
      </c>
      <c r="N18" s="10">
        <v>4858</v>
      </c>
      <c r="O18" s="10">
        <v>4063</v>
      </c>
      <c r="P18" s="10">
        <v>3249</v>
      </c>
      <c r="Q18" s="10">
        <v>2151</v>
      </c>
      <c r="R18" s="10">
        <v>608</v>
      </c>
      <c r="S18" s="10">
        <v>408</v>
      </c>
      <c r="T18" s="10">
        <v>414</v>
      </c>
      <c r="U18" s="3"/>
      <c r="V18" s="10"/>
      <c r="W18" s="39" t="s">
        <v>22</v>
      </c>
      <c r="X18" s="36">
        <v>408</v>
      </c>
      <c r="Y18" s="36">
        <v>414</v>
      </c>
      <c r="Z18" s="38">
        <f t="shared" si="1"/>
        <v>6</v>
      </c>
      <c r="AA18" s="53">
        <f t="shared" si="0"/>
        <v>0.014705882352941176</v>
      </c>
    </row>
    <row r="19" spans="1:27" ht="15.75">
      <c r="A19" s="12"/>
      <c r="B19" s="11">
        <f>SUM(B5:B18)</f>
        <v>650498</v>
      </c>
      <c r="C19" s="11">
        <f>SUM(C5:C18)</f>
        <v>651086</v>
      </c>
      <c r="D19" s="11">
        <f>SUM(D5:D18)</f>
        <v>659542</v>
      </c>
      <c r="E19" s="11">
        <f aca="true" t="shared" si="2" ref="E19:P19">SUM(E5:E18)</f>
        <v>667438</v>
      </c>
      <c r="F19" s="11">
        <f t="shared" si="2"/>
        <v>671144</v>
      </c>
      <c r="G19" s="11">
        <f t="shared" si="2"/>
        <v>678120</v>
      </c>
      <c r="H19" s="11">
        <f t="shared" si="2"/>
        <v>685069</v>
      </c>
      <c r="I19" s="11">
        <f t="shared" si="2"/>
        <v>681875</v>
      </c>
      <c r="J19" s="11">
        <f t="shared" si="2"/>
        <v>693274</v>
      </c>
      <c r="K19" s="11">
        <f t="shared" si="2"/>
        <v>707361</v>
      </c>
      <c r="L19" s="11">
        <f t="shared" si="2"/>
        <v>714930</v>
      </c>
      <c r="M19" s="11">
        <f t="shared" si="2"/>
        <v>724270</v>
      </c>
      <c r="N19" s="11">
        <f t="shared" si="2"/>
        <v>729350</v>
      </c>
      <c r="O19" s="11">
        <f t="shared" si="2"/>
        <v>743598</v>
      </c>
      <c r="P19" s="11">
        <f t="shared" si="2"/>
        <v>756646</v>
      </c>
      <c r="Q19" s="11">
        <f>SUM(Q5:Q18)</f>
        <v>764001</v>
      </c>
      <c r="R19" s="11">
        <f>SUM(R5:R18)</f>
        <v>771750</v>
      </c>
      <c r="S19" s="11">
        <f>SUM(S5:S18)</f>
        <v>776041</v>
      </c>
      <c r="T19" s="11">
        <f>SUM(T5:T18)</f>
        <v>725200</v>
      </c>
      <c r="U19" s="3"/>
      <c r="V19" s="11"/>
      <c r="W19" s="43"/>
      <c r="X19" s="44">
        <f>SUM(X5:X18)</f>
        <v>776041</v>
      </c>
      <c r="Y19" s="44">
        <f>SUM(Y5:Y18)</f>
        <v>725200</v>
      </c>
      <c r="Z19" s="44">
        <f>SUM(Y19-X19)</f>
        <v>-50841</v>
      </c>
      <c r="AA19" s="54">
        <f t="shared" si="0"/>
        <v>-0.06551329117920317</v>
      </c>
    </row>
    <row r="20" spans="1:24" ht="13.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3"/>
      <c r="V20" s="13"/>
      <c r="W20" s="12"/>
      <c r="X20" s="12"/>
    </row>
    <row r="21" spans="1:24" ht="15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3"/>
      <c r="V21" s="13"/>
      <c r="W21" s="32" t="s">
        <v>33</v>
      </c>
      <c r="X21" s="12"/>
    </row>
    <row r="22" spans="2:27" ht="13.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3"/>
      <c r="V22" s="9"/>
      <c r="Y22" s="14"/>
      <c r="Z22" s="12"/>
      <c r="AA22" s="3"/>
    </row>
    <row r="23" spans="1:27" ht="15.75">
      <c r="A23" s="1" t="s">
        <v>6</v>
      </c>
      <c r="B23" s="4">
        <v>2002</v>
      </c>
      <c r="C23" s="4">
        <v>2003</v>
      </c>
      <c r="D23" s="4">
        <v>2004</v>
      </c>
      <c r="E23" s="4">
        <v>2005</v>
      </c>
      <c r="F23" s="4">
        <v>2006</v>
      </c>
      <c r="G23" s="4">
        <v>2007</v>
      </c>
      <c r="H23" s="4">
        <v>2008</v>
      </c>
      <c r="I23" s="4">
        <v>2009</v>
      </c>
      <c r="J23" s="4">
        <v>2010</v>
      </c>
      <c r="K23" s="4">
        <v>2011</v>
      </c>
      <c r="L23" s="4">
        <v>2012</v>
      </c>
      <c r="M23" s="4">
        <v>2013</v>
      </c>
      <c r="N23" s="4">
        <v>2014</v>
      </c>
      <c r="O23" s="4">
        <v>2015</v>
      </c>
      <c r="P23" s="4">
        <v>2016</v>
      </c>
      <c r="Q23" s="4">
        <v>2017</v>
      </c>
      <c r="R23" s="4">
        <v>2018</v>
      </c>
      <c r="S23" s="4">
        <v>2019</v>
      </c>
      <c r="T23" s="4">
        <v>2020</v>
      </c>
      <c r="U23" s="3"/>
      <c r="V23" s="4"/>
      <c r="W23" s="55" t="s">
        <v>6</v>
      </c>
      <c r="X23" s="56">
        <v>2019</v>
      </c>
      <c r="Y23" s="56">
        <v>2020</v>
      </c>
      <c r="Z23" s="57" t="s">
        <v>32</v>
      </c>
      <c r="AA23" s="58" t="s">
        <v>34</v>
      </c>
    </row>
    <row r="24" spans="8:27" ht="15.75">
      <c r="H24" s="11"/>
      <c r="U24" s="3"/>
      <c r="W24" s="42"/>
      <c r="X24" s="42"/>
      <c r="Y24" s="42"/>
      <c r="Z24" s="45"/>
      <c r="AA24" s="49"/>
    </row>
    <row r="25" spans="1:27" ht="15.75">
      <c r="A25" s="5" t="s">
        <v>19</v>
      </c>
      <c r="B25" s="10">
        <v>79</v>
      </c>
      <c r="C25" s="10">
        <v>98</v>
      </c>
      <c r="D25" s="10">
        <v>111</v>
      </c>
      <c r="E25" s="10">
        <v>121</v>
      </c>
      <c r="F25" s="10">
        <v>127</v>
      </c>
      <c r="G25" s="10">
        <v>117</v>
      </c>
      <c r="H25" s="10">
        <v>108</v>
      </c>
      <c r="I25" s="10">
        <v>85</v>
      </c>
      <c r="J25" s="10">
        <v>57</v>
      </c>
      <c r="K25" s="10">
        <v>34</v>
      </c>
      <c r="L25" s="10">
        <v>28</v>
      </c>
      <c r="M25" s="10">
        <v>33</v>
      </c>
      <c r="N25" s="10">
        <v>35</v>
      </c>
      <c r="O25" s="10">
        <v>43</v>
      </c>
      <c r="P25" s="10">
        <v>36</v>
      </c>
      <c r="Q25" s="10">
        <v>31</v>
      </c>
      <c r="R25" s="10">
        <v>29</v>
      </c>
      <c r="S25" s="10">
        <v>31</v>
      </c>
      <c r="T25" s="10">
        <v>31</v>
      </c>
      <c r="U25" s="3"/>
      <c r="V25" s="10"/>
      <c r="W25" s="33" t="s">
        <v>19</v>
      </c>
      <c r="X25" s="36">
        <v>31</v>
      </c>
      <c r="Y25" s="36">
        <v>31</v>
      </c>
      <c r="Z25" s="38">
        <f aca="true" t="shared" si="3" ref="Z25:Z39">SUM(Y25-X25)</f>
        <v>0</v>
      </c>
      <c r="AA25" s="50">
        <f>SUM(Z25/X25)</f>
        <v>0</v>
      </c>
    </row>
    <row r="26" spans="1:27" ht="15.75">
      <c r="A26" s="5" t="s">
        <v>4</v>
      </c>
      <c r="B26" s="10">
        <v>1320</v>
      </c>
      <c r="C26" s="10">
        <v>1237</v>
      </c>
      <c r="D26" s="10">
        <v>1246</v>
      </c>
      <c r="E26" s="10">
        <v>1226</v>
      </c>
      <c r="F26" s="10">
        <v>1166</v>
      </c>
      <c r="G26" s="10">
        <v>1086</v>
      </c>
      <c r="H26" s="10">
        <v>855</v>
      </c>
      <c r="I26" s="10">
        <v>797</v>
      </c>
      <c r="J26" s="10">
        <v>748</v>
      </c>
      <c r="K26" s="10">
        <v>685</v>
      </c>
      <c r="L26" s="10">
        <v>657</v>
      </c>
      <c r="M26" s="10">
        <v>605</v>
      </c>
      <c r="N26" s="10">
        <v>649</v>
      </c>
      <c r="O26" s="10">
        <v>648</v>
      </c>
      <c r="P26" s="10">
        <v>636</v>
      </c>
      <c r="Q26" s="10">
        <v>598</v>
      </c>
      <c r="R26" s="10">
        <v>621</v>
      </c>
      <c r="S26" s="10">
        <v>624</v>
      </c>
      <c r="T26" s="10">
        <v>567</v>
      </c>
      <c r="U26" s="3"/>
      <c r="V26" s="10"/>
      <c r="W26" s="33" t="s">
        <v>4</v>
      </c>
      <c r="X26" s="36">
        <v>624</v>
      </c>
      <c r="Y26" s="36">
        <v>567</v>
      </c>
      <c r="Z26" s="38">
        <f t="shared" si="3"/>
        <v>-57</v>
      </c>
      <c r="AA26" s="50">
        <f aca="true" t="shared" si="4" ref="AA26:AA37">SUM(Z26/X26)</f>
        <v>-0.09134615384615384</v>
      </c>
    </row>
    <row r="27" spans="1:27" ht="15.75">
      <c r="A27" s="5" t="s">
        <v>3</v>
      </c>
      <c r="B27" s="10">
        <v>4093</v>
      </c>
      <c r="C27" s="10">
        <v>3717</v>
      </c>
      <c r="D27" s="10">
        <v>4002</v>
      </c>
      <c r="E27" s="10">
        <v>4010</v>
      </c>
      <c r="F27" s="10">
        <v>4234</v>
      </c>
      <c r="G27" s="10">
        <v>4400</v>
      </c>
      <c r="H27" s="10">
        <v>4437</v>
      </c>
      <c r="I27" s="10">
        <v>3626</v>
      </c>
      <c r="J27" s="10">
        <v>3130</v>
      </c>
      <c r="K27" s="10">
        <v>3083</v>
      </c>
      <c r="L27" s="10">
        <v>3267</v>
      </c>
      <c r="M27" s="10">
        <v>3478</v>
      </c>
      <c r="N27" s="10">
        <v>3501</v>
      </c>
      <c r="O27" s="10">
        <v>3659</v>
      </c>
      <c r="P27" s="10">
        <v>4415</v>
      </c>
      <c r="Q27" s="10">
        <v>4153</v>
      </c>
      <c r="R27" s="10">
        <v>3870</v>
      </c>
      <c r="S27" s="10">
        <v>3492</v>
      </c>
      <c r="T27" s="10">
        <v>3261</v>
      </c>
      <c r="U27" s="3"/>
      <c r="V27" s="10"/>
      <c r="W27" s="33" t="s">
        <v>3</v>
      </c>
      <c r="X27" s="36">
        <v>3492</v>
      </c>
      <c r="Y27" s="36">
        <v>3261</v>
      </c>
      <c r="Z27" s="38">
        <f t="shared" si="3"/>
        <v>-231</v>
      </c>
      <c r="AA27" s="50">
        <f t="shared" si="4"/>
        <v>-0.0661512027491409</v>
      </c>
    </row>
    <row r="28" spans="1:27" ht="15.75">
      <c r="A28" s="5" t="s">
        <v>23</v>
      </c>
      <c r="B28" s="10">
        <v>9949</v>
      </c>
      <c r="C28" s="10">
        <v>10706</v>
      </c>
      <c r="D28" s="10">
        <v>11028</v>
      </c>
      <c r="E28" s="10">
        <v>11479</v>
      </c>
      <c r="F28" s="10">
        <v>11773</v>
      </c>
      <c r="G28" s="10">
        <v>11872</v>
      </c>
      <c r="H28" s="10">
        <v>11532</v>
      </c>
      <c r="I28" s="10">
        <v>10597</v>
      </c>
      <c r="J28" s="10">
        <v>10791</v>
      </c>
      <c r="K28" s="10">
        <v>11070</v>
      </c>
      <c r="L28" s="10">
        <v>10715</v>
      </c>
      <c r="M28" s="10">
        <v>10629</v>
      </c>
      <c r="N28" s="10">
        <v>10623</v>
      </c>
      <c r="O28" s="10">
        <v>10934</v>
      </c>
      <c r="P28" s="10">
        <v>10811</v>
      </c>
      <c r="Q28" s="10">
        <v>10348</v>
      </c>
      <c r="R28" s="10">
        <v>9899</v>
      </c>
      <c r="S28" s="10">
        <v>9970</v>
      </c>
      <c r="T28" s="10">
        <v>9435</v>
      </c>
      <c r="U28" s="3"/>
      <c r="V28" s="10"/>
      <c r="W28" s="33" t="s">
        <v>23</v>
      </c>
      <c r="X28" s="36">
        <v>9970</v>
      </c>
      <c r="Y28" s="36">
        <v>9435</v>
      </c>
      <c r="Z28" s="38">
        <f t="shared" si="3"/>
        <v>-535</v>
      </c>
      <c r="AA28" s="50">
        <f t="shared" si="4"/>
        <v>-0.05366098294884654</v>
      </c>
    </row>
    <row r="29" spans="1:27" ht="15.75">
      <c r="A29" s="5" t="s">
        <v>20</v>
      </c>
      <c r="B29" s="10">
        <v>454</v>
      </c>
      <c r="C29" s="10">
        <v>498</v>
      </c>
      <c r="D29" s="10">
        <v>476</v>
      </c>
      <c r="E29" s="10">
        <v>508</v>
      </c>
      <c r="F29" s="10">
        <v>484</v>
      </c>
      <c r="G29" s="10">
        <v>460</v>
      </c>
      <c r="H29" s="10">
        <v>422</v>
      </c>
      <c r="I29" s="10">
        <v>408</v>
      </c>
      <c r="J29" s="10">
        <v>308</v>
      </c>
      <c r="K29" s="10">
        <v>317</v>
      </c>
      <c r="L29" s="10">
        <v>334</v>
      </c>
      <c r="M29" s="10">
        <v>344</v>
      </c>
      <c r="N29" s="10">
        <v>332</v>
      </c>
      <c r="O29" s="10">
        <v>297</v>
      </c>
      <c r="P29" s="10">
        <v>274</v>
      </c>
      <c r="Q29" s="10">
        <v>212</v>
      </c>
      <c r="R29" s="10">
        <v>210</v>
      </c>
      <c r="S29" s="10">
        <v>274</v>
      </c>
      <c r="T29" s="10">
        <v>255</v>
      </c>
      <c r="U29" s="3"/>
      <c r="V29" s="10"/>
      <c r="W29" s="33" t="s">
        <v>20</v>
      </c>
      <c r="X29" s="36">
        <v>274</v>
      </c>
      <c r="Y29" s="36">
        <v>255</v>
      </c>
      <c r="Z29" s="38">
        <f t="shared" si="3"/>
        <v>-19</v>
      </c>
      <c r="AA29" s="50">
        <f t="shared" si="4"/>
        <v>-0.06934306569343066</v>
      </c>
    </row>
    <row r="30" spans="1:27" ht="15.75">
      <c r="A30" s="5" t="s">
        <v>24</v>
      </c>
      <c r="B30" s="10">
        <v>1296</v>
      </c>
      <c r="C30" s="10">
        <v>1520</v>
      </c>
      <c r="D30" s="10">
        <v>1468</v>
      </c>
      <c r="E30" s="10">
        <v>1542</v>
      </c>
      <c r="F30" s="10">
        <v>1627</v>
      </c>
      <c r="G30" s="10">
        <v>1577</v>
      </c>
      <c r="H30" s="10">
        <v>1413</v>
      </c>
      <c r="I30" s="10">
        <v>1511</v>
      </c>
      <c r="J30" s="10">
        <v>1489</v>
      </c>
      <c r="K30" s="10">
        <v>1152</v>
      </c>
      <c r="L30" s="10">
        <v>1137</v>
      </c>
      <c r="M30" s="10">
        <v>1161</v>
      </c>
      <c r="N30" s="10">
        <v>1089</v>
      </c>
      <c r="O30" s="10">
        <v>1159</v>
      </c>
      <c r="P30" s="10">
        <v>1132</v>
      </c>
      <c r="Q30" s="10">
        <v>1093</v>
      </c>
      <c r="R30" s="10">
        <v>1080</v>
      </c>
      <c r="S30" s="10">
        <v>1047</v>
      </c>
      <c r="T30" s="10">
        <v>994</v>
      </c>
      <c r="U30" s="3"/>
      <c r="V30" s="10"/>
      <c r="W30" s="33" t="s">
        <v>24</v>
      </c>
      <c r="X30" s="36">
        <v>1047</v>
      </c>
      <c r="Y30" s="36">
        <v>994</v>
      </c>
      <c r="Z30" s="38">
        <f t="shared" si="3"/>
        <v>-53</v>
      </c>
      <c r="AA30" s="50">
        <f t="shared" si="4"/>
        <v>-0.050620821394460364</v>
      </c>
    </row>
    <row r="31" spans="1:27" ht="15.75">
      <c r="A31" s="5" t="s">
        <v>27</v>
      </c>
      <c r="B31" s="9">
        <v>2776</v>
      </c>
      <c r="C31" s="9">
        <v>2677</v>
      </c>
      <c r="D31" s="9">
        <v>2923</v>
      </c>
      <c r="E31" s="9">
        <v>3044</v>
      </c>
      <c r="F31" s="9">
        <v>3186</v>
      </c>
      <c r="G31" s="9">
        <v>2825</v>
      </c>
      <c r="H31" s="3">
        <v>3088</v>
      </c>
      <c r="I31" s="3">
        <v>3230</v>
      </c>
      <c r="J31" s="3">
        <v>3237</v>
      </c>
      <c r="K31" s="3">
        <v>3255</v>
      </c>
      <c r="L31" s="3">
        <v>3046</v>
      </c>
      <c r="M31" s="3">
        <v>2978</v>
      </c>
      <c r="N31" s="3">
        <v>3272</v>
      </c>
      <c r="O31" s="3">
        <v>3123</v>
      </c>
      <c r="P31" s="3">
        <v>3228</v>
      </c>
      <c r="Q31" s="3">
        <v>2970</v>
      </c>
      <c r="R31" s="3">
        <v>3018</v>
      </c>
      <c r="S31" s="3">
        <v>2959</v>
      </c>
      <c r="T31" s="3">
        <v>2904</v>
      </c>
      <c r="U31" s="3"/>
      <c r="V31" s="3"/>
      <c r="W31" s="33" t="s">
        <v>27</v>
      </c>
      <c r="X31" s="34">
        <v>2959</v>
      </c>
      <c r="Y31" s="34">
        <v>2904</v>
      </c>
      <c r="Z31" s="38">
        <f t="shared" si="3"/>
        <v>-55</v>
      </c>
      <c r="AA31" s="50">
        <f t="shared" si="4"/>
        <v>-0.01858736059479554</v>
      </c>
    </row>
    <row r="32" spans="1:27" ht="15.75">
      <c r="A32" s="5" t="s">
        <v>26</v>
      </c>
      <c r="B32" s="10">
        <v>3714</v>
      </c>
      <c r="C32" s="10">
        <v>3863</v>
      </c>
      <c r="D32" s="10">
        <v>3926</v>
      </c>
      <c r="E32" s="10">
        <v>4111</v>
      </c>
      <c r="F32" s="10">
        <v>4093</v>
      </c>
      <c r="G32" s="10">
        <v>4219</v>
      </c>
      <c r="H32" s="10">
        <v>4271</v>
      </c>
      <c r="I32" s="10">
        <v>4566</v>
      </c>
      <c r="J32" s="10">
        <v>4725</v>
      </c>
      <c r="K32" s="10">
        <v>4914</v>
      </c>
      <c r="L32" s="10">
        <v>5179</v>
      </c>
      <c r="M32" s="10">
        <v>5088</v>
      </c>
      <c r="N32" s="10">
        <v>5235</v>
      </c>
      <c r="O32" s="10">
        <v>5282</v>
      </c>
      <c r="P32" s="10">
        <v>5275</v>
      </c>
      <c r="Q32" s="10">
        <v>5291</v>
      </c>
      <c r="R32" s="10">
        <v>5514</v>
      </c>
      <c r="S32" s="10">
        <v>5696</v>
      </c>
      <c r="T32" s="10">
        <v>5023</v>
      </c>
      <c r="U32" s="3"/>
      <c r="V32" s="10"/>
      <c r="W32" s="33" t="s">
        <v>26</v>
      </c>
      <c r="X32" s="36">
        <v>5696</v>
      </c>
      <c r="Y32" s="36">
        <v>5023</v>
      </c>
      <c r="Z32" s="38">
        <f t="shared" si="3"/>
        <v>-673</v>
      </c>
      <c r="AA32" s="50">
        <f t="shared" si="4"/>
        <v>-0.11815308988764045</v>
      </c>
    </row>
    <row r="33" spans="1:27" ht="15.75">
      <c r="A33" s="5" t="s">
        <v>25</v>
      </c>
      <c r="B33" s="10">
        <v>4779</v>
      </c>
      <c r="C33" s="10">
        <v>4775</v>
      </c>
      <c r="D33" s="10">
        <v>5109</v>
      </c>
      <c r="E33" s="10">
        <v>5168</v>
      </c>
      <c r="F33" s="10">
        <v>5421</v>
      </c>
      <c r="G33" s="10">
        <v>5408</v>
      </c>
      <c r="H33" s="10">
        <v>5461</v>
      </c>
      <c r="I33" s="10">
        <v>5098</v>
      </c>
      <c r="J33" s="10">
        <v>5169</v>
      </c>
      <c r="K33" s="10">
        <v>5315</v>
      </c>
      <c r="L33" s="10">
        <v>5297</v>
      </c>
      <c r="M33" s="10">
        <v>5479</v>
      </c>
      <c r="N33" s="10">
        <v>5488</v>
      </c>
      <c r="O33" s="10">
        <v>5889</v>
      </c>
      <c r="P33" s="10">
        <v>5948</v>
      </c>
      <c r="Q33" s="10">
        <v>5725</v>
      </c>
      <c r="R33" s="10">
        <v>5624</v>
      </c>
      <c r="S33" s="10">
        <v>5734</v>
      </c>
      <c r="T33" s="10">
        <v>4731</v>
      </c>
      <c r="U33" s="3"/>
      <c r="V33" s="10"/>
      <c r="W33" s="33" t="s">
        <v>25</v>
      </c>
      <c r="X33" s="36">
        <v>5734</v>
      </c>
      <c r="Y33" s="36">
        <v>4731</v>
      </c>
      <c r="Z33" s="38">
        <f t="shared" si="3"/>
        <v>-1003</v>
      </c>
      <c r="AA33" s="50">
        <f t="shared" si="4"/>
        <v>-0.17492152075340076</v>
      </c>
    </row>
    <row r="34" spans="1:27" ht="15.75">
      <c r="A34" s="5" t="s">
        <v>21</v>
      </c>
      <c r="B34" s="10">
        <v>1323</v>
      </c>
      <c r="C34" s="10">
        <v>1319</v>
      </c>
      <c r="D34" s="10">
        <v>1293</v>
      </c>
      <c r="E34" s="10">
        <v>1272</v>
      </c>
      <c r="F34" s="10">
        <v>1230</v>
      </c>
      <c r="G34" s="10">
        <v>1359</v>
      </c>
      <c r="H34" s="10">
        <v>1352</v>
      </c>
      <c r="I34" s="10">
        <v>1319</v>
      </c>
      <c r="J34" s="10">
        <v>1348</v>
      </c>
      <c r="K34" s="10">
        <v>1340</v>
      </c>
      <c r="L34" s="10">
        <v>1351</v>
      </c>
      <c r="M34" s="10">
        <v>1410</v>
      </c>
      <c r="N34" s="10">
        <v>1439</v>
      </c>
      <c r="O34" s="10">
        <v>1513</v>
      </c>
      <c r="P34" s="10">
        <v>1513</v>
      </c>
      <c r="Q34" s="10">
        <v>1530</v>
      </c>
      <c r="R34" s="10">
        <v>1577</v>
      </c>
      <c r="S34" s="10">
        <v>1587</v>
      </c>
      <c r="T34" s="10">
        <v>1278</v>
      </c>
      <c r="U34" s="3"/>
      <c r="V34" s="10"/>
      <c r="W34" s="33" t="s">
        <v>21</v>
      </c>
      <c r="X34" s="36">
        <v>1587</v>
      </c>
      <c r="Y34" s="36">
        <v>1278</v>
      </c>
      <c r="Z34" s="38">
        <f t="shared" si="3"/>
        <v>-309</v>
      </c>
      <c r="AA34" s="50">
        <f t="shared" si="4"/>
        <v>-0.1947069943289225</v>
      </c>
    </row>
    <row r="35" spans="1:27" ht="15.75">
      <c r="A35" s="5" t="s">
        <v>1</v>
      </c>
      <c r="B35" s="10">
        <v>383</v>
      </c>
      <c r="C35" s="10">
        <v>389</v>
      </c>
      <c r="D35" s="10">
        <v>386</v>
      </c>
      <c r="E35" s="10">
        <v>391</v>
      </c>
      <c r="F35" s="10">
        <v>388</v>
      </c>
      <c r="G35" s="10">
        <v>386</v>
      </c>
      <c r="H35" s="10">
        <v>391</v>
      </c>
      <c r="I35" s="10">
        <v>397</v>
      </c>
      <c r="J35" s="10">
        <v>399</v>
      </c>
      <c r="K35" s="10">
        <v>415</v>
      </c>
      <c r="L35" s="10">
        <v>560</v>
      </c>
      <c r="M35" s="10">
        <v>564</v>
      </c>
      <c r="N35" s="10">
        <v>570</v>
      </c>
      <c r="O35" s="10">
        <v>580</v>
      </c>
      <c r="P35" s="10">
        <v>557</v>
      </c>
      <c r="Q35" s="10">
        <v>550</v>
      </c>
      <c r="R35" s="10">
        <v>550</v>
      </c>
      <c r="S35" s="10">
        <v>539</v>
      </c>
      <c r="T35" s="10">
        <v>517</v>
      </c>
      <c r="U35" s="3"/>
      <c r="V35" s="10"/>
      <c r="W35" s="33" t="s">
        <v>1</v>
      </c>
      <c r="X35" s="36">
        <v>539</v>
      </c>
      <c r="Y35" s="36">
        <v>517</v>
      </c>
      <c r="Z35" s="38">
        <f t="shared" si="3"/>
        <v>-22</v>
      </c>
      <c r="AA35" s="50">
        <f t="shared" si="4"/>
        <v>-0.04081632653061224</v>
      </c>
    </row>
    <row r="36" spans="1:27" ht="15.75">
      <c r="A36" s="5" t="s">
        <v>2</v>
      </c>
      <c r="B36" s="10">
        <v>5240</v>
      </c>
      <c r="C36" s="10">
        <v>5413</v>
      </c>
      <c r="D36" s="10">
        <v>5531</v>
      </c>
      <c r="E36" s="10">
        <v>5694</v>
      </c>
      <c r="F36" s="10">
        <v>6076</v>
      </c>
      <c r="G36" s="10">
        <v>6338</v>
      </c>
      <c r="H36" s="10">
        <v>6583</v>
      </c>
      <c r="I36" s="10">
        <v>6595</v>
      </c>
      <c r="J36" s="10">
        <v>6590</v>
      </c>
      <c r="K36" s="10">
        <v>6600</v>
      </c>
      <c r="L36" s="10">
        <v>6707</v>
      </c>
      <c r="M36" s="10">
        <v>6749</v>
      </c>
      <c r="N36" s="10">
        <v>6826</v>
      </c>
      <c r="O36" s="10">
        <v>6795</v>
      </c>
      <c r="P36" s="10">
        <v>6821</v>
      </c>
      <c r="Q36" s="10">
        <v>6874</v>
      </c>
      <c r="R36" s="10">
        <v>7044</v>
      </c>
      <c r="S36" s="10">
        <v>7048</v>
      </c>
      <c r="T36" s="10">
        <v>6728</v>
      </c>
      <c r="U36" s="3"/>
      <c r="V36" s="10"/>
      <c r="W36" s="33" t="s">
        <v>2</v>
      </c>
      <c r="X36" s="36">
        <v>7048</v>
      </c>
      <c r="Y36" s="36">
        <v>6728</v>
      </c>
      <c r="Z36" s="38">
        <f t="shared" si="3"/>
        <v>-320</v>
      </c>
      <c r="AA36" s="50">
        <f t="shared" si="4"/>
        <v>-0.04540295119182747</v>
      </c>
    </row>
    <row r="37" spans="1:27" ht="15.75">
      <c r="A37" s="5" t="s">
        <v>0</v>
      </c>
      <c r="B37" s="10">
        <v>2274</v>
      </c>
      <c r="C37" s="10">
        <v>2284</v>
      </c>
      <c r="D37" s="10">
        <v>2247</v>
      </c>
      <c r="E37" s="10">
        <v>2168</v>
      </c>
      <c r="F37" s="10">
        <v>2179</v>
      </c>
      <c r="G37" s="10">
        <v>2171</v>
      </c>
      <c r="H37" s="10">
        <v>2190</v>
      </c>
      <c r="I37" s="10">
        <v>2230</v>
      </c>
      <c r="J37" s="10">
        <v>2354</v>
      </c>
      <c r="K37" s="10">
        <v>2228</v>
      </c>
      <c r="L37" s="10">
        <v>2271</v>
      </c>
      <c r="M37" s="10">
        <v>2225</v>
      </c>
      <c r="N37" s="10">
        <v>2165</v>
      </c>
      <c r="O37" s="10">
        <v>2198</v>
      </c>
      <c r="P37" s="10">
        <v>2274</v>
      </c>
      <c r="Q37" s="10">
        <v>2292</v>
      </c>
      <c r="R37" s="10">
        <v>2356</v>
      </c>
      <c r="S37" s="10">
        <v>2504</v>
      </c>
      <c r="T37" s="10">
        <v>2690</v>
      </c>
      <c r="U37" s="3"/>
      <c r="V37" s="10"/>
      <c r="W37" s="33" t="s">
        <v>0</v>
      </c>
      <c r="X37" s="36">
        <v>2504</v>
      </c>
      <c r="Y37" s="36">
        <v>2690</v>
      </c>
      <c r="Z37" s="38">
        <f t="shared" si="3"/>
        <v>186</v>
      </c>
      <c r="AA37" s="50">
        <f t="shared" si="4"/>
        <v>0.0742811501597444</v>
      </c>
    </row>
    <row r="38" spans="1:27" ht="15.75">
      <c r="A38" s="12" t="s">
        <v>22</v>
      </c>
      <c r="B38" s="9">
        <v>56</v>
      </c>
      <c r="C38" s="9">
        <v>7</v>
      </c>
      <c r="D38" s="9">
        <v>19</v>
      </c>
      <c r="E38" s="9">
        <v>0</v>
      </c>
      <c r="F38" s="9">
        <v>1</v>
      </c>
      <c r="G38" s="9">
        <v>0</v>
      </c>
      <c r="H38" s="3">
        <v>1</v>
      </c>
      <c r="I38" s="9">
        <v>1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3"/>
      <c r="V38" s="9"/>
      <c r="W38" s="40" t="s">
        <v>22</v>
      </c>
      <c r="X38" s="47">
        <v>0</v>
      </c>
      <c r="Y38" s="47">
        <v>0</v>
      </c>
      <c r="Z38" s="41">
        <f t="shared" si="3"/>
        <v>0</v>
      </c>
      <c r="AA38" s="50"/>
    </row>
    <row r="39" spans="2:27" ht="15.75">
      <c r="B39" s="11">
        <f>SUM(B25:B38)</f>
        <v>37736</v>
      </c>
      <c r="C39" s="11">
        <f>SUM(C25:C38)</f>
        <v>38503</v>
      </c>
      <c r="D39" s="11">
        <f>SUM(D25:D38)</f>
        <v>39765</v>
      </c>
      <c r="E39" s="11">
        <f aca="true" t="shared" si="5" ref="E39:T39">SUM(E25:E38)</f>
        <v>40734</v>
      </c>
      <c r="F39" s="11">
        <f t="shared" si="5"/>
        <v>41985</v>
      </c>
      <c r="G39" s="11">
        <f t="shared" si="5"/>
        <v>42218</v>
      </c>
      <c r="H39" s="11">
        <f t="shared" si="5"/>
        <v>42104</v>
      </c>
      <c r="I39" s="11">
        <f t="shared" si="5"/>
        <v>40460</v>
      </c>
      <c r="J39" s="11">
        <f t="shared" si="5"/>
        <v>40345</v>
      </c>
      <c r="K39" s="11">
        <f t="shared" si="5"/>
        <v>40408</v>
      </c>
      <c r="L39" s="11">
        <f t="shared" si="5"/>
        <v>40549</v>
      </c>
      <c r="M39" s="11">
        <f t="shared" si="5"/>
        <v>40743</v>
      </c>
      <c r="N39" s="11">
        <f t="shared" si="5"/>
        <v>41224</v>
      </c>
      <c r="O39" s="11">
        <f t="shared" si="5"/>
        <v>42120</v>
      </c>
      <c r="P39" s="11">
        <f t="shared" si="5"/>
        <v>42920</v>
      </c>
      <c r="Q39" s="11">
        <f t="shared" si="5"/>
        <v>41667</v>
      </c>
      <c r="R39" s="11">
        <f t="shared" si="5"/>
        <v>41392</v>
      </c>
      <c r="S39" s="11">
        <f t="shared" si="5"/>
        <v>41505</v>
      </c>
      <c r="T39" s="11">
        <f t="shared" si="5"/>
        <v>38414</v>
      </c>
      <c r="U39" s="3"/>
      <c r="V39" s="11"/>
      <c r="W39" s="46"/>
      <c r="X39" s="41">
        <f>SUM(X25:X38)</f>
        <v>41505</v>
      </c>
      <c r="Y39" s="41">
        <f>SUM(Y25:Y38)</f>
        <v>38414</v>
      </c>
      <c r="Z39" s="41">
        <f t="shared" si="3"/>
        <v>-3091</v>
      </c>
      <c r="AA39" s="51">
        <f>SUM(Z39/X39)</f>
        <v>-0.07447295506565474</v>
      </c>
    </row>
    <row r="40" spans="2:27" ht="15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3"/>
      <c r="V40" s="11"/>
      <c r="W40" s="59"/>
      <c r="X40" s="60"/>
      <c r="Y40" s="60"/>
      <c r="Z40" s="60"/>
      <c r="AA40" s="61"/>
    </row>
    <row r="41" spans="2:27" ht="15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3"/>
      <c r="V41" s="11"/>
      <c r="W41" s="32" t="s">
        <v>33</v>
      </c>
      <c r="Y41" s="14"/>
      <c r="Z41" s="12"/>
      <c r="AA41" s="3"/>
    </row>
    <row r="42" spans="8:27" ht="13.5">
      <c r="H42" s="3"/>
      <c r="U42" s="3"/>
      <c r="Y42" s="14"/>
      <c r="Z42" s="12"/>
      <c r="AA42" s="3"/>
    </row>
    <row r="43" spans="1:27" ht="15.75">
      <c r="A43" s="1" t="s">
        <v>7</v>
      </c>
      <c r="B43" s="4">
        <v>2002</v>
      </c>
      <c r="C43" s="4">
        <v>2003</v>
      </c>
      <c r="D43" s="4">
        <v>2004</v>
      </c>
      <c r="E43" s="4">
        <v>2005</v>
      </c>
      <c r="F43" s="4">
        <v>2006</v>
      </c>
      <c r="G43" s="4">
        <v>2007</v>
      </c>
      <c r="H43" s="4">
        <v>2008</v>
      </c>
      <c r="I43" s="4">
        <v>2009</v>
      </c>
      <c r="J43" s="4">
        <v>2010</v>
      </c>
      <c r="K43" s="4">
        <v>2011</v>
      </c>
      <c r="L43" s="4">
        <v>2012</v>
      </c>
      <c r="M43" s="4">
        <v>2013</v>
      </c>
      <c r="N43" s="4">
        <v>2014</v>
      </c>
      <c r="O43" s="4">
        <v>2015</v>
      </c>
      <c r="P43" s="4">
        <v>2016</v>
      </c>
      <c r="Q43" s="4">
        <v>2017</v>
      </c>
      <c r="R43" s="4">
        <v>2018</v>
      </c>
      <c r="S43" s="4">
        <v>2019</v>
      </c>
      <c r="T43" s="4">
        <v>2020</v>
      </c>
      <c r="U43" s="3"/>
      <c r="V43" s="4"/>
      <c r="W43" s="70" t="s">
        <v>7</v>
      </c>
      <c r="X43" s="56">
        <v>2019</v>
      </c>
      <c r="Y43" s="56">
        <v>2020</v>
      </c>
      <c r="Z43" s="57" t="s">
        <v>32</v>
      </c>
      <c r="AA43" s="57" t="s">
        <v>34</v>
      </c>
    </row>
    <row r="44" spans="21:27" ht="13.5">
      <c r="U44" s="3"/>
      <c r="W44" s="62"/>
      <c r="X44" s="62"/>
      <c r="Y44" s="63"/>
      <c r="Z44" s="64"/>
      <c r="AA44" s="65"/>
    </row>
    <row r="45" spans="1:27" ht="15.75">
      <c r="A45" s="5" t="s">
        <v>19</v>
      </c>
      <c r="B45" s="10">
        <v>504</v>
      </c>
      <c r="C45" s="10">
        <v>518</v>
      </c>
      <c r="D45" s="10">
        <v>545</v>
      </c>
      <c r="E45" s="10">
        <v>563</v>
      </c>
      <c r="F45" s="10">
        <v>539</v>
      </c>
      <c r="G45" s="10">
        <v>509</v>
      </c>
      <c r="H45" s="10">
        <v>510</v>
      </c>
      <c r="I45" s="10">
        <v>494</v>
      </c>
      <c r="J45" s="10">
        <v>519</v>
      </c>
      <c r="K45" s="10">
        <v>549</v>
      </c>
      <c r="L45" s="10">
        <v>608</v>
      </c>
      <c r="M45" s="10">
        <v>619</v>
      </c>
      <c r="N45" s="10">
        <v>591</v>
      </c>
      <c r="O45" s="10">
        <v>559</v>
      </c>
      <c r="P45" s="10">
        <v>514</v>
      </c>
      <c r="Q45" s="10">
        <v>550</v>
      </c>
      <c r="R45" s="10">
        <v>560</v>
      </c>
      <c r="S45" s="10">
        <v>639</v>
      </c>
      <c r="T45" s="10">
        <v>653</v>
      </c>
      <c r="U45" s="3"/>
      <c r="V45" s="10"/>
      <c r="W45" s="33" t="s">
        <v>19</v>
      </c>
      <c r="X45" s="36">
        <v>639</v>
      </c>
      <c r="Y45" s="36">
        <v>653</v>
      </c>
      <c r="Z45" s="38">
        <f aca="true" t="shared" si="6" ref="Z45:Z59">SUM(Y45-X45)</f>
        <v>14</v>
      </c>
      <c r="AA45" s="67">
        <f>SUM(Z45/X45)</f>
        <v>0.02190923317683881</v>
      </c>
    </row>
    <row r="46" spans="1:27" ht="15.75">
      <c r="A46" s="5" t="s">
        <v>4</v>
      </c>
      <c r="B46" s="10">
        <v>6777</v>
      </c>
      <c r="C46" s="10">
        <v>6286</v>
      </c>
      <c r="D46" s="10">
        <v>6572</v>
      </c>
      <c r="E46" s="10">
        <v>6490</v>
      </c>
      <c r="F46" s="10">
        <v>5708</v>
      </c>
      <c r="G46" s="10">
        <v>5581</v>
      </c>
      <c r="H46" s="10">
        <v>5639</v>
      </c>
      <c r="I46" s="10">
        <v>5019</v>
      </c>
      <c r="J46" s="10">
        <v>4708</v>
      </c>
      <c r="K46" s="10">
        <v>4677</v>
      </c>
      <c r="L46" s="10">
        <v>4655</v>
      </c>
      <c r="M46" s="10">
        <v>4817</v>
      </c>
      <c r="N46" s="10">
        <v>5056</v>
      </c>
      <c r="O46" s="10">
        <v>5199</v>
      </c>
      <c r="P46" s="10">
        <v>5201</v>
      </c>
      <c r="Q46" s="10">
        <v>5152</v>
      </c>
      <c r="R46" s="10">
        <v>5268</v>
      </c>
      <c r="S46" s="10">
        <v>5567</v>
      </c>
      <c r="T46" s="10">
        <v>5214</v>
      </c>
      <c r="U46" s="3"/>
      <c r="V46" s="10"/>
      <c r="W46" s="33" t="s">
        <v>4</v>
      </c>
      <c r="X46" s="36">
        <v>5567</v>
      </c>
      <c r="Y46" s="36">
        <v>5214</v>
      </c>
      <c r="Z46" s="38">
        <f t="shared" si="6"/>
        <v>-353</v>
      </c>
      <c r="AA46" s="67">
        <f aca="true" t="shared" si="7" ref="AA46:AA59">SUM(Z46/X46)</f>
        <v>-0.06340937668403089</v>
      </c>
    </row>
    <row r="47" spans="1:27" ht="15.75">
      <c r="A47" s="5" t="s">
        <v>3</v>
      </c>
      <c r="B47" s="10">
        <v>8958</v>
      </c>
      <c r="C47" s="10">
        <v>9199</v>
      </c>
      <c r="D47" s="10">
        <v>9901</v>
      </c>
      <c r="E47" s="10">
        <v>10766</v>
      </c>
      <c r="F47" s="10">
        <v>10710</v>
      </c>
      <c r="G47" s="10">
        <v>10648</v>
      </c>
      <c r="H47" s="10">
        <v>9571</v>
      </c>
      <c r="I47" s="10">
        <v>7750</v>
      </c>
      <c r="J47" s="10">
        <v>7273</v>
      </c>
      <c r="K47" s="10">
        <v>7481</v>
      </c>
      <c r="L47" s="10">
        <v>7882</v>
      </c>
      <c r="M47" s="10">
        <v>8319</v>
      </c>
      <c r="N47" s="10">
        <v>8616</v>
      </c>
      <c r="O47" s="10">
        <v>8958</v>
      </c>
      <c r="P47" s="10">
        <v>9570</v>
      </c>
      <c r="Q47" s="10">
        <v>10069</v>
      </c>
      <c r="R47" s="10">
        <v>10241</v>
      </c>
      <c r="S47" s="10">
        <v>10376</v>
      </c>
      <c r="T47" s="10">
        <v>9924</v>
      </c>
      <c r="U47" s="3"/>
      <c r="V47" s="10"/>
      <c r="W47" s="33" t="s">
        <v>3</v>
      </c>
      <c r="X47" s="36">
        <v>10376</v>
      </c>
      <c r="Y47" s="36">
        <v>9924</v>
      </c>
      <c r="Z47" s="38">
        <f t="shared" si="6"/>
        <v>-452</v>
      </c>
      <c r="AA47" s="67">
        <f t="shared" si="7"/>
        <v>-0.04356206630686199</v>
      </c>
    </row>
    <row r="48" spans="1:27" ht="15.75">
      <c r="A48" s="5" t="s">
        <v>23</v>
      </c>
      <c r="B48" s="10">
        <v>15603</v>
      </c>
      <c r="C48" s="10">
        <v>15876</v>
      </c>
      <c r="D48" s="10">
        <v>16003</v>
      </c>
      <c r="E48" s="10">
        <v>16552</v>
      </c>
      <c r="F48" s="10">
        <v>17013</v>
      </c>
      <c r="G48" s="10">
        <v>17402</v>
      </c>
      <c r="H48" s="10">
        <v>16500</v>
      </c>
      <c r="I48" s="10">
        <v>15144</v>
      </c>
      <c r="J48" s="10">
        <v>15159</v>
      </c>
      <c r="K48" s="10">
        <v>15143</v>
      </c>
      <c r="L48" s="10">
        <v>15353</v>
      </c>
      <c r="M48" s="10">
        <v>16042</v>
      </c>
      <c r="N48" s="10">
        <v>16390</v>
      </c>
      <c r="O48" s="10">
        <v>17029</v>
      </c>
      <c r="P48" s="10">
        <v>17306</v>
      </c>
      <c r="Q48" s="10">
        <v>17770</v>
      </c>
      <c r="R48" s="10">
        <v>17784</v>
      </c>
      <c r="S48" s="10">
        <v>18085</v>
      </c>
      <c r="T48" s="10">
        <v>17717</v>
      </c>
      <c r="U48" s="3"/>
      <c r="V48" s="10"/>
      <c r="W48" s="33" t="s">
        <v>23</v>
      </c>
      <c r="X48" s="36">
        <v>18085</v>
      </c>
      <c r="Y48" s="36">
        <v>17717</v>
      </c>
      <c r="Z48" s="38">
        <f t="shared" si="6"/>
        <v>-368</v>
      </c>
      <c r="AA48" s="67">
        <f t="shared" si="7"/>
        <v>-0.02034835499032347</v>
      </c>
    </row>
    <row r="49" spans="1:27" ht="15.75">
      <c r="A49" s="5" t="s">
        <v>20</v>
      </c>
      <c r="B49" s="10">
        <v>1817</v>
      </c>
      <c r="C49" s="10">
        <v>1789</v>
      </c>
      <c r="D49" s="10">
        <v>1645</v>
      </c>
      <c r="E49" s="10">
        <v>1534</v>
      </c>
      <c r="F49" s="10">
        <v>1536</v>
      </c>
      <c r="G49" s="10">
        <v>1463</v>
      </c>
      <c r="H49" s="10">
        <v>1443</v>
      </c>
      <c r="I49" s="10">
        <v>1317</v>
      </c>
      <c r="J49" s="10">
        <v>1294</v>
      </c>
      <c r="K49" s="10">
        <v>1233</v>
      </c>
      <c r="L49" s="10">
        <v>1201</v>
      </c>
      <c r="M49" s="10">
        <v>1139</v>
      </c>
      <c r="N49" s="10">
        <v>1145</v>
      </c>
      <c r="O49" s="10">
        <v>1171</v>
      </c>
      <c r="P49" s="10">
        <v>1072</v>
      </c>
      <c r="Q49" s="10">
        <v>935</v>
      </c>
      <c r="R49" s="10">
        <v>870</v>
      </c>
      <c r="S49" s="10">
        <v>1007</v>
      </c>
      <c r="T49" s="10">
        <v>903</v>
      </c>
      <c r="U49" s="3"/>
      <c r="V49" s="10"/>
      <c r="W49" s="33" t="s">
        <v>20</v>
      </c>
      <c r="X49" s="36">
        <v>1007</v>
      </c>
      <c r="Y49" s="36">
        <v>903</v>
      </c>
      <c r="Z49" s="38">
        <f t="shared" si="6"/>
        <v>-104</v>
      </c>
      <c r="AA49" s="67">
        <f t="shared" si="7"/>
        <v>-0.10327706057596822</v>
      </c>
    </row>
    <row r="50" spans="1:27" ht="15.75">
      <c r="A50" s="5" t="s">
        <v>24</v>
      </c>
      <c r="B50" s="10">
        <v>6633</v>
      </c>
      <c r="C50" s="10">
        <v>6941</v>
      </c>
      <c r="D50" s="10">
        <v>7831</v>
      </c>
      <c r="E50" s="10">
        <v>7786</v>
      </c>
      <c r="F50" s="10">
        <v>7623</v>
      </c>
      <c r="G50" s="10">
        <v>7353</v>
      </c>
      <c r="H50" s="10">
        <v>7187</v>
      </c>
      <c r="I50" s="10">
        <v>7751</v>
      </c>
      <c r="J50" s="10">
        <v>7831</v>
      </c>
      <c r="K50" s="10">
        <v>6285</v>
      </c>
      <c r="L50" s="10">
        <v>6343</v>
      </c>
      <c r="M50" s="10">
        <v>6564</v>
      </c>
      <c r="N50" s="10">
        <v>6472</v>
      </c>
      <c r="O50" s="10">
        <v>6040</v>
      </c>
      <c r="P50" s="10">
        <v>6057</v>
      </c>
      <c r="Q50" s="10">
        <v>5782</v>
      </c>
      <c r="R50" s="10">
        <v>5582</v>
      </c>
      <c r="S50" s="10">
        <v>5307</v>
      </c>
      <c r="T50" s="10">
        <v>4836</v>
      </c>
      <c r="U50" s="3"/>
      <c r="V50" s="10"/>
      <c r="W50" s="33" t="s">
        <v>24</v>
      </c>
      <c r="X50" s="36">
        <v>5307</v>
      </c>
      <c r="Y50" s="36">
        <v>4836</v>
      </c>
      <c r="Z50" s="38">
        <f t="shared" si="6"/>
        <v>-471</v>
      </c>
      <c r="AA50" s="67">
        <f t="shared" si="7"/>
        <v>-0.08875070661390616</v>
      </c>
    </row>
    <row r="51" spans="1:27" ht="15.75">
      <c r="A51" s="5" t="s">
        <v>27</v>
      </c>
      <c r="B51" s="10">
        <v>9625</v>
      </c>
      <c r="C51" s="10">
        <v>11594</v>
      </c>
      <c r="D51" s="10">
        <v>11915</v>
      </c>
      <c r="E51" s="10">
        <v>12142</v>
      </c>
      <c r="F51" s="10">
        <v>12648</v>
      </c>
      <c r="G51" s="10">
        <v>13915</v>
      </c>
      <c r="H51" s="10">
        <v>14162</v>
      </c>
      <c r="I51" s="10">
        <v>14288</v>
      </c>
      <c r="J51" s="10">
        <v>14936</v>
      </c>
      <c r="K51" s="10">
        <v>14638</v>
      </c>
      <c r="L51" s="10">
        <v>15298</v>
      </c>
      <c r="M51" s="10">
        <v>15005</v>
      </c>
      <c r="N51" s="10">
        <v>14640</v>
      </c>
      <c r="O51" s="10">
        <v>15257</v>
      </c>
      <c r="P51" s="10">
        <v>14741</v>
      </c>
      <c r="Q51" s="10">
        <v>14237</v>
      </c>
      <c r="R51" s="10">
        <v>15261</v>
      </c>
      <c r="S51" s="10">
        <v>15612</v>
      </c>
      <c r="T51" s="10">
        <v>15068</v>
      </c>
      <c r="U51" s="3"/>
      <c r="V51" s="10"/>
      <c r="W51" s="33" t="s">
        <v>27</v>
      </c>
      <c r="X51" s="36">
        <v>15612</v>
      </c>
      <c r="Y51" s="36">
        <v>15068</v>
      </c>
      <c r="Z51" s="38">
        <f t="shared" si="6"/>
        <v>-544</v>
      </c>
      <c r="AA51" s="67">
        <f t="shared" si="7"/>
        <v>-0.034844991032539074</v>
      </c>
    </row>
    <row r="52" spans="1:27" ht="15.75">
      <c r="A52" s="5" t="s">
        <v>26</v>
      </c>
      <c r="B52" s="10">
        <v>9417</v>
      </c>
      <c r="C52" s="10">
        <v>9955</v>
      </c>
      <c r="D52" s="10">
        <v>10366</v>
      </c>
      <c r="E52" s="10">
        <v>10252</v>
      </c>
      <c r="F52" s="10">
        <v>10380</v>
      </c>
      <c r="G52" s="10">
        <v>10923</v>
      </c>
      <c r="H52" s="10">
        <v>11349</v>
      </c>
      <c r="I52" s="10">
        <v>11827</v>
      </c>
      <c r="J52" s="10">
        <v>11933</v>
      </c>
      <c r="K52" s="10">
        <v>12287</v>
      </c>
      <c r="L52" s="10">
        <v>12567</v>
      </c>
      <c r="M52" s="10">
        <v>12601</v>
      </c>
      <c r="N52" s="10">
        <v>13160</v>
      </c>
      <c r="O52" s="10">
        <v>13807</v>
      </c>
      <c r="P52" s="10">
        <v>14198</v>
      </c>
      <c r="Q52" s="10">
        <v>14777</v>
      </c>
      <c r="R52" s="10">
        <v>15320</v>
      </c>
      <c r="S52" s="10">
        <v>15775</v>
      </c>
      <c r="T52" s="10">
        <v>14527</v>
      </c>
      <c r="U52" s="3"/>
      <c r="V52" s="10"/>
      <c r="W52" s="33" t="s">
        <v>26</v>
      </c>
      <c r="X52" s="36">
        <v>15775</v>
      </c>
      <c r="Y52" s="36">
        <v>14527</v>
      </c>
      <c r="Z52" s="38">
        <f t="shared" si="6"/>
        <v>-1248</v>
      </c>
      <c r="AA52" s="67">
        <f t="shared" si="7"/>
        <v>-0.07911251980982567</v>
      </c>
    </row>
    <row r="53" spans="1:27" ht="15.75">
      <c r="A53" s="5" t="s">
        <v>25</v>
      </c>
      <c r="B53" s="10">
        <v>7062</v>
      </c>
      <c r="C53" s="10">
        <v>7805</v>
      </c>
      <c r="D53" s="10">
        <v>8182</v>
      </c>
      <c r="E53" s="10">
        <v>8330</v>
      </c>
      <c r="F53" s="10">
        <v>8764</v>
      </c>
      <c r="G53" s="10">
        <v>9495</v>
      </c>
      <c r="H53" s="10">
        <v>9104</v>
      </c>
      <c r="I53" s="10">
        <v>9067</v>
      </c>
      <c r="J53" s="10">
        <v>8983</v>
      </c>
      <c r="K53" s="10">
        <v>9313</v>
      </c>
      <c r="L53" s="10">
        <v>9736</v>
      </c>
      <c r="M53" s="10">
        <v>10913</v>
      </c>
      <c r="N53" s="10">
        <v>10921</v>
      </c>
      <c r="O53" s="10">
        <v>11406</v>
      </c>
      <c r="P53" s="10">
        <v>11774</v>
      </c>
      <c r="Q53" s="10">
        <v>12022</v>
      </c>
      <c r="R53" s="10">
        <v>12616</v>
      </c>
      <c r="S53" s="10">
        <v>12895</v>
      </c>
      <c r="T53" s="10">
        <v>9410</v>
      </c>
      <c r="U53" s="3"/>
      <c r="V53" s="10"/>
      <c r="W53" s="33" t="s">
        <v>25</v>
      </c>
      <c r="X53" s="36">
        <v>12895</v>
      </c>
      <c r="Y53" s="36">
        <v>9410</v>
      </c>
      <c r="Z53" s="38">
        <f t="shared" si="6"/>
        <v>-3485</v>
      </c>
      <c r="AA53" s="67">
        <f t="shared" si="7"/>
        <v>-0.270259790616518</v>
      </c>
    </row>
    <row r="54" spans="1:27" ht="15.75">
      <c r="A54" s="5" t="s">
        <v>21</v>
      </c>
      <c r="B54" s="10">
        <v>2805</v>
      </c>
      <c r="C54" s="10">
        <v>2994</v>
      </c>
      <c r="D54" s="10">
        <v>3111</v>
      </c>
      <c r="E54" s="10">
        <v>3134</v>
      </c>
      <c r="F54" s="10">
        <v>3081</v>
      </c>
      <c r="G54" s="10">
        <v>3169</v>
      </c>
      <c r="H54" s="10">
        <v>3203</v>
      </c>
      <c r="I54" s="10">
        <v>3139</v>
      </c>
      <c r="J54" s="10">
        <v>3174</v>
      </c>
      <c r="K54" s="10">
        <v>3168</v>
      </c>
      <c r="L54" s="10">
        <v>3222</v>
      </c>
      <c r="M54" s="10">
        <v>3132</v>
      </c>
      <c r="N54" s="10">
        <v>3282</v>
      </c>
      <c r="O54" s="10">
        <v>3512</v>
      </c>
      <c r="P54" s="10">
        <v>3748</v>
      </c>
      <c r="Q54" s="10">
        <v>3839</v>
      </c>
      <c r="R54" s="10">
        <v>4004</v>
      </c>
      <c r="S54" s="10">
        <v>4010</v>
      </c>
      <c r="T54" s="10">
        <v>3758</v>
      </c>
      <c r="U54" s="3"/>
      <c r="V54" s="10"/>
      <c r="W54" s="33" t="s">
        <v>21</v>
      </c>
      <c r="X54" s="36">
        <v>4010</v>
      </c>
      <c r="Y54" s="36">
        <v>3758</v>
      </c>
      <c r="Z54" s="38">
        <f t="shared" si="6"/>
        <v>-252</v>
      </c>
      <c r="AA54" s="67">
        <f t="shared" si="7"/>
        <v>-0.0628428927680798</v>
      </c>
    </row>
    <row r="55" spans="1:27" ht="15.75">
      <c r="A55" s="5" t="s">
        <v>1</v>
      </c>
      <c r="B55" s="10">
        <v>659</v>
      </c>
      <c r="C55" s="10">
        <v>661</v>
      </c>
      <c r="D55" s="10">
        <v>655</v>
      </c>
      <c r="E55" s="10">
        <v>636</v>
      </c>
      <c r="F55" s="10">
        <v>635</v>
      </c>
      <c r="G55" s="10">
        <v>646</v>
      </c>
      <c r="H55" s="10">
        <v>652</v>
      </c>
      <c r="I55" s="10">
        <v>672</v>
      </c>
      <c r="J55" s="10">
        <v>683</v>
      </c>
      <c r="K55" s="10">
        <v>671</v>
      </c>
      <c r="L55" s="10">
        <v>764</v>
      </c>
      <c r="M55" s="10">
        <v>777</v>
      </c>
      <c r="N55" s="10">
        <v>769</v>
      </c>
      <c r="O55" s="10">
        <v>1197</v>
      </c>
      <c r="P55" s="10">
        <v>1176</v>
      </c>
      <c r="Q55" s="10">
        <v>1205</v>
      </c>
      <c r="R55" s="10">
        <v>1233</v>
      </c>
      <c r="S55" s="10">
        <v>1240</v>
      </c>
      <c r="T55" s="10">
        <v>1219</v>
      </c>
      <c r="U55" s="3"/>
      <c r="V55" s="10"/>
      <c r="W55" s="33" t="s">
        <v>1</v>
      </c>
      <c r="X55" s="36">
        <v>1240</v>
      </c>
      <c r="Y55" s="36">
        <v>1219</v>
      </c>
      <c r="Z55" s="38">
        <f t="shared" si="6"/>
        <v>-21</v>
      </c>
      <c r="AA55" s="67">
        <f t="shared" si="7"/>
        <v>-0.016935483870967744</v>
      </c>
    </row>
    <row r="56" spans="1:27" ht="15.75">
      <c r="A56" s="5" t="s">
        <v>2</v>
      </c>
      <c r="B56" s="10">
        <v>9057</v>
      </c>
      <c r="C56" s="10">
        <v>9300</v>
      </c>
      <c r="D56" s="10">
        <v>9490</v>
      </c>
      <c r="E56" s="10">
        <v>9694</v>
      </c>
      <c r="F56" s="10">
        <v>10060</v>
      </c>
      <c r="G56" s="10">
        <v>10365</v>
      </c>
      <c r="H56" s="10">
        <v>11113</v>
      </c>
      <c r="I56" s="10">
        <v>11284</v>
      </c>
      <c r="J56" s="10">
        <v>11141</v>
      </c>
      <c r="K56" s="10">
        <v>11022</v>
      </c>
      <c r="L56" s="10">
        <v>11020</v>
      </c>
      <c r="M56" s="10">
        <v>11066</v>
      </c>
      <c r="N56" s="10">
        <v>10527</v>
      </c>
      <c r="O56" s="10">
        <v>10411</v>
      </c>
      <c r="P56" s="10">
        <v>10402</v>
      </c>
      <c r="Q56" s="10">
        <v>10651</v>
      </c>
      <c r="R56" s="10">
        <v>10820</v>
      </c>
      <c r="S56" s="10">
        <v>10941</v>
      </c>
      <c r="T56" s="10">
        <v>10100</v>
      </c>
      <c r="U56" s="3"/>
      <c r="V56" s="10"/>
      <c r="W56" s="33" t="s">
        <v>2</v>
      </c>
      <c r="X56" s="36">
        <v>10941</v>
      </c>
      <c r="Y56" s="36">
        <v>10100</v>
      </c>
      <c r="Z56" s="38">
        <f t="shared" si="6"/>
        <v>-841</v>
      </c>
      <c r="AA56" s="67">
        <f t="shared" si="7"/>
        <v>-0.07686683118544922</v>
      </c>
    </row>
    <row r="57" spans="1:27" ht="15.75">
      <c r="A57" s="5" t="s">
        <v>0</v>
      </c>
      <c r="B57" s="10">
        <v>3162</v>
      </c>
      <c r="C57" s="10">
        <v>3198</v>
      </c>
      <c r="D57" s="10">
        <v>3185</v>
      </c>
      <c r="E57" s="10">
        <v>3234</v>
      </c>
      <c r="F57" s="10">
        <v>3306</v>
      </c>
      <c r="G57" s="10">
        <v>3389</v>
      </c>
      <c r="H57" s="10">
        <v>3531</v>
      </c>
      <c r="I57" s="10">
        <v>3765</v>
      </c>
      <c r="J57" s="10">
        <v>4034</v>
      </c>
      <c r="K57" s="10">
        <v>4038</v>
      </c>
      <c r="L57" s="10">
        <v>3932</v>
      </c>
      <c r="M57" s="10">
        <v>3796</v>
      </c>
      <c r="N57" s="10">
        <v>3689</v>
      </c>
      <c r="O57" s="10">
        <v>3644</v>
      </c>
      <c r="P57" s="10">
        <v>3660</v>
      </c>
      <c r="Q57" s="10">
        <v>3637</v>
      </c>
      <c r="R57" s="10">
        <v>3673</v>
      </c>
      <c r="S57" s="10">
        <v>3717</v>
      </c>
      <c r="T57" s="10">
        <v>3781</v>
      </c>
      <c r="U57" s="3"/>
      <c r="V57" s="10"/>
      <c r="W57" s="33" t="s">
        <v>0</v>
      </c>
      <c r="X57" s="36">
        <v>3717</v>
      </c>
      <c r="Y57" s="36">
        <v>3781</v>
      </c>
      <c r="Z57" s="38">
        <f t="shared" si="6"/>
        <v>64</v>
      </c>
      <c r="AA57" s="67">
        <f t="shared" si="7"/>
        <v>0.017218186709712133</v>
      </c>
    </row>
    <row r="58" spans="1:27" ht="15.75">
      <c r="A58" s="12" t="s">
        <v>22</v>
      </c>
      <c r="B58" s="9">
        <v>122</v>
      </c>
      <c r="C58" s="9">
        <v>43</v>
      </c>
      <c r="D58" s="9">
        <v>36</v>
      </c>
      <c r="E58" s="9">
        <v>13</v>
      </c>
      <c r="F58" s="9">
        <v>0</v>
      </c>
      <c r="G58" s="9">
        <v>0</v>
      </c>
      <c r="H58" s="3">
        <v>1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1</v>
      </c>
      <c r="U58" s="3"/>
      <c r="V58" s="9"/>
      <c r="W58" s="40" t="s">
        <v>22</v>
      </c>
      <c r="X58" s="47">
        <v>0</v>
      </c>
      <c r="Y58" s="47">
        <v>1</v>
      </c>
      <c r="Z58" s="41">
        <f t="shared" si="6"/>
        <v>1</v>
      </c>
      <c r="AA58" s="68"/>
    </row>
    <row r="59" spans="2:27" ht="15.75">
      <c r="B59" s="11">
        <f>SUM(B45:B58)</f>
        <v>82201</v>
      </c>
      <c r="C59" s="11">
        <f>SUM(C45:C58)</f>
        <v>86159</v>
      </c>
      <c r="D59" s="11">
        <f>SUM(D45:D58)</f>
        <v>89437</v>
      </c>
      <c r="E59" s="11">
        <f aca="true" t="shared" si="8" ref="E59:T59">SUM(E45:E58)</f>
        <v>91126</v>
      </c>
      <c r="F59" s="11">
        <f t="shared" si="8"/>
        <v>92003</v>
      </c>
      <c r="G59" s="11">
        <f t="shared" si="8"/>
        <v>94858</v>
      </c>
      <c r="H59" s="11">
        <f t="shared" si="8"/>
        <v>93965</v>
      </c>
      <c r="I59" s="11">
        <f t="shared" si="8"/>
        <v>91517</v>
      </c>
      <c r="J59" s="11">
        <f t="shared" si="8"/>
        <v>91668</v>
      </c>
      <c r="K59" s="11">
        <f t="shared" si="8"/>
        <v>90505</v>
      </c>
      <c r="L59" s="11">
        <f t="shared" si="8"/>
        <v>92581</v>
      </c>
      <c r="M59" s="11">
        <f t="shared" si="8"/>
        <v>94790</v>
      </c>
      <c r="N59" s="11">
        <f t="shared" si="8"/>
        <v>95258</v>
      </c>
      <c r="O59" s="11">
        <f t="shared" si="8"/>
        <v>98190</v>
      </c>
      <c r="P59" s="11">
        <f t="shared" si="8"/>
        <v>99419</v>
      </c>
      <c r="Q59" s="11">
        <f t="shared" si="8"/>
        <v>100626</v>
      </c>
      <c r="R59" s="11">
        <f t="shared" si="8"/>
        <v>103232</v>
      </c>
      <c r="S59" s="11">
        <f t="shared" si="8"/>
        <v>105171</v>
      </c>
      <c r="T59" s="11">
        <f t="shared" si="8"/>
        <v>97111</v>
      </c>
      <c r="U59" s="3"/>
      <c r="V59" s="11"/>
      <c r="W59" s="46"/>
      <c r="X59" s="41">
        <f>SUM(X45:X58)</f>
        <v>105171</v>
      </c>
      <c r="Y59" s="41">
        <f>SUM(Y45:Y58)</f>
        <v>97111</v>
      </c>
      <c r="Z59" s="41">
        <f t="shared" si="6"/>
        <v>-8060</v>
      </c>
      <c r="AA59" s="69">
        <f t="shared" si="7"/>
        <v>-0.07663709577735307</v>
      </c>
    </row>
    <row r="60" spans="8:27" ht="13.5">
      <c r="H60" s="3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3"/>
      <c r="V60" s="16"/>
      <c r="Y60" s="14"/>
      <c r="Z60" s="12"/>
      <c r="AA60" s="3"/>
    </row>
    <row r="61" spans="8:27" ht="15.75">
      <c r="H61" s="3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3"/>
      <c r="V61" s="16"/>
      <c r="W61" s="32" t="s">
        <v>33</v>
      </c>
      <c r="Y61" s="14"/>
      <c r="Z61" s="12"/>
      <c r="AA61" s="3"/>
    </row>
    <row r="62" spans="8:27" ht="13.5">
      <c r="H62" s="3"/>
      <c r="U62" s="3"/>
      <c r="Y62" s="14"/>
      <c r="Z62" s="12"/>
      <c r="AA62" s="3"/>
    </row>
    <row r="63" spans="1:27" ht="15.75">
      <c r="A63" s="1" t="s">
        <v>8</v>
      </c>
      <c r="B63" s="4">
        <v>2002</v>
      </c>
      <c r="C63" s="4">
        <v>2003</v>
      </c>
      <c r="D63" s="4">
        <v>2004</v>
      </c>
      <c r="E63" s="4">
        <v>2005</v>
      </c>
      <c r="F63" s="4">
        <v>2006</v>
      </c>
      <c r="G63" s="4">
        <v>2007</v>
      </c>
      <c r="H63" s="4">
        <v>2008</v>
      </c>
      <c r="I63" s="4">
        <v>2009</v>
      </c>
      <c r="J63" s="4">
        <v>2010</v>
      </c>
      <c r="K63" s="4">
        <v>2011</v>
      </c>
      <c r="L63" s="4">
        <v>2012</v>
      </c>
      <c r="M63" s="4">
        <v>2013</v>
      </c>
      <c r="N63" s="4">
        <v>2014</v>
      </c>
      <c r="O63" s="4">
        <v>2015</v>
      </c>
      <c r="P63" s="4">
        <v>2016</v>
      </c>
      <c r="Q63" s="4">
        <v>2017</v>
      </c>
      <c r="R63" s="4">
        <v>2018</v>
      </c>
      <c r="S63" s="4">
        <v>2019</v>
      </c>
      <c r="T63" s="4">
        <v>2020</v>
      </c>
      <c r="U63" s="3"/>
      <c r="V63" s="4"/>
      <c r="W63" s="55" t="s">
        <v>8</v>
      </c>
      <c r="X63" s="56">
        <v>2019</v>
      </c>
      <c r="Y63" s="56">
        <v>2020</v>
      </c>
      <c r="Z63" s="57" t="s">
        <v>32</v>
      </c>
      <c r="AA63" s="57" t="s">
        <v>34</v>
      </c>
    </row>
    <row r="64" spans="8:27" ht="15.75">
      <c r="H64" s="3"/>
      <c r="U64" s="3"/>
      <c r="W64" s="42"/>
      <c r="X64" s="42"/>
      <c r="Y64" s="42"/>
      <c r="Z64" s="45"/>
      <c r="AA64" s="45"/>
    </row>
    <row r="65" spans="1:27" ht="15.75">
      <c r="A65" s="5" t="s">
        <v>19</v>
      </c>
      <c r="B65" s="10">
        <v>515</v>
      </c>
      <c r="C65" s="10">
        <v>610</v>
      </c>
      <c r="D65" s="10">
        <v>684</v>
      </c>
      <c r="E65" s="10">
        <v>708</v>
      </c>
      <c r="F65" s="10">
        <v>745</v>
      </c>
      <c r="G65" s="10">
        <v>807</v>
      </c>
      <c r="H65" s="10">
        <v>872</v>
      </c>
      <c r="I65" s="10">
        <v>756</v>
      </c>
      <c r="J65" s="10">
        <v>794</v>
      </c>
      <c r="K65" s="10">
        <v>619</v>
      </c>
      <c r="L65" s="10">
        <v>332</v>
      </c>
      <c r="M65" s="10">
        <v>257</v>
      </c>
      <c r="N65" s="10">
        <v>303</v>
      </c>
      <c r="O65" s="10">
        <v>302</v>
      </c>
      <c r="P65" s="10">
        <v>308</v>
      </c>
      <c r="Q65" s="10">
        <v>321</v>
      </c>
      <c r="R65" s="10">
        <v>338</v>
      </c>
      <c r="S65" s="10">
        <v>896</v>
      </c>
      <c r="T65" s="10">
        <v>912</v>
      </c>
      <c r="U65" s="3"/>
      <c r="V65" s="10"/>
      <c r="W65" s="33" t="s">
        <v>19</v>
      </c>
      <c r="X65" s="36">
        <v>896</v>
      </c>
      <c r="Y65" s="36">
        <v>912</v>
      </c>
      <c r="Z65" s="38">
        <f>SUM(Y65-X65)</f>
        <v>16</v>
      </c>
      <c r="AA65" s="67">
        <f>SUM(Z65/X65)</f>
        <v>0.017857142857142856</v>
      </c>
    </row>
    <row r="66" spans="1:27" ht="15.75">
      <c r="A66" s="5" t="s">
        <v>4</v>
      </c>
      <c r="B66" s="10">
        <v>17392</v>
      </c>
      <c r="C66" s="10">
        <v>16223</v>
      </c>
      <c r="D66" s="10">
        <v>15454</v>
      </c>
      <c r="E66" s="10">
        <v>14704</v>
      </c>
      <c r="F66" s="10">
        <v>14307</v>
      </c>
      <c r="G66" s="10">
        <v>14549</v>
      </c>
      <c r="H66" s="10">
        <v>14456</v>
      </c>
      <c r="I66" s="10">
        <v>13372</v>
      </c>
      <c r="J66" s="10">
        <v>12392</v>
      </c>
      <c r="K66" s="10">
        <v>11802</v>
      </c>
      <c r="L66" s="10">
        <v>11407</v>
      </c>
      <c r="M66" s="10">
        <v>11208</v>
      </c>
      <c r="N66" s="10">
        <v>11310</v>
      </c>
      <c r="O66" s="10">
        <v>11925</v>
      </c>
      <c r="P66" s="10">
        <v>11938</v>
      </c>
      <c r="Q66" s="10">
        <v>12641</v>
      </c>
      <c r="R66" s="10">
        <v>12644</v>
      </c>
      <c r="S66" s="10">
        <v>12774</v>
      </c>
      <c r="T66" s="10">
        <v>12765</v>
      </c>
      <c r="U66" s="3"/>
      <c r="V66" s="10"/>
      <c r="W66" s="33" t="s">
        <v>4</v>
      </c>
      <c r="X66" s="36">
        <v>12774</v>
      </c>
      <c r="Y66" s="36">
        <v>12765</v>
      </c>
      <c r="Z66" s="38">
        <f>SUM(Y66-X66)</f>
        <v>-9</v>
      </c>
      <c r="AA66" s="67">
        <f aca="true" t="shared" si="9" ref="AA66:AA79">SUM(Z66/X66)</f>
        <v>-0.0007045561296383278</v>
      </c>
    </row>
    <row r="67" spans="1:27" ht="15.75">
      <c r="A67" s="5" t="s">
        <v>3</v>
      </c>
      <c r="B67" s="10">
        <v>28798</v>
      </c>
      <c r="C67" s="10">
        <v>28856</v>
      </c>
      <c r="D67" s="10">
        <v>29117</v>
      </c>
      <c r="E67" s="10">
        <v>29468</v>
      </c>
      <c r="F67" s="10">
        <v>30890</v>
      </c>
      <c r="G67" s="10">
        <v>30468</v>
      </c>
      <c r="H67" s="10">
        <v>28540</v>
      </c>
      <c r="I67" s="10">
        <v>24229</v>
      </c>
      <c r="J67" s="10">
        <v>22212</v>
      </c>
      <c r="K67" s="10">
        <v>23430</v>
      </c>
      <c r="L67" s="10">
        <v>23264</v>
      </c>
      <c r="M67" s="10">
        <v>23359</v>
      </c>
      <c r="N67" s="10">
        <v>23710</v>
      </c>
      <c r="O67" s="10">
        <v>23587</v>
      </c>
      <c r="P67" s="10">
        <v>23337</v>
      </c>
      <c r="Q67" s="10">
        <v>23496</v>
      </c>
      <c r="R67" s="10">
        <v>23560</v>
      </c>
      <c r="S67" s="10">
        <v>23733</v>
      </c>
      <c r="T67" s="10">
        <v>22390</v>
      </c>
      <c r="U67" s="3"/>
      <c r="V67" s="10"/>
      <c r="W67" s="33" t="s">
        <v>3</v>
      </c>
      <c r="X67" s="36">
        <v>23733</v>
      </c>
      <c r="Y67" s="36">
        <v>22390</v>
      </c>
      <c r="Z67" s="38">
        <f>SUM(Y67-X67)</f>
        <v>-1343</v>
      </c>
      <c r="AA67" s="67">
        <f t="shared" si="9"/>
        <v>-0.056587873425188555</v>
      </c>
    </row>
    <row r="68" spans="1:27" ht="15.75">
      <c r="A68" s="5" t="s">
        <v>23</v>
      </c>
      <c r="B68" s="10">
        <v>66074</v>
      </c>
      <c r="C68" s="10">
        <v>64956</v>
      </c>
      <c r="D68" s="10">
        <v>64209</v>
      </c>
      <c r="E68" s="10">
        <v>64974</v>
      </c>
      <c r="F68" s="10">
        <v>64351</v>
      </c>
      <c r="G68" s="10">
        <v>62639</v>
      </c>
      <c r="H68" s="10">
        <v>61018</v>
      </c>
      <c r="I68" s="10">
        <v>56607</v>
      </c>
      <c r="J68" s="10">
        <v>57494</v>
      </c>
      <c r="K68" s="10">
        <v>57443</v>
      </c>
      <c r="L68" s="10">
        <v>58155</v>
      </c>
      <c r="M68" s="10">
        <v>57537</v>
      </c>
      <c r="N68" s="10">
        <v>57778</v>
      </c>
      <c r="O68" s="10">
        <v>57788</v>
      </c>
      <c r="P68" s="10">
        <v>56836</v>
      </c>
      <c r="Q68" s="10">
        <v>56847</v>
      </c>
      <c r="R68" s="10">
        <v>56423</v>
      </c>
      <c r="S68" s="10">
        <v>56291</v>
      </c>
      <c r="T68" s="10">
        <v>51960</v>
      </c>
      <c r="U68" s="3"/>
      <c r="V68" s="10"/>
      <c r="W68" s="33" t="s">
        <v>23</v>
      </c>
      <c r="X68" s="36">
        <v>56291</v>
      </c>
      <c r="Y68" s="36">
        <v>51960</v>
      </c>
      <c r="Z68" s="38">
        <f aca="true" t="shared" si="10" ref="Z68:Z74">SUM(Y68-X68)</f>
        <v>-4331</v>
      </c>
      <c r="AA68" s="67">
        <f t="shared" si="9"/>
        <v>-0.07693947522694569</v>
      </c>
    </row>
    <row r="69" spans="1:27" ht="15.75">
      <c r="A69" s="5" t="s">
        <v>20</v>
      </c>
      <c r="B69" s="10">
        <v>15908</v>
      </c>
      <c r="C69" s="10">
        <v>15018</v>
      </c>
      <c r="D69" s="10">
        <v>14832</v>
      </c>
      <c r="E69" s="10">
        <v>15111</v>
      </c>
      <c r="F69" s="10">
        <v>15252</v>
      </c>
      <c r="G69" s="10">
        <v>14096</v>
      </c>
      <c r="H69" s="10">
        <v>14335</v>
      </c>
      <c r="I69" s="10">
        <v>13742</v>
      </c>
      <c r="J69" s="10">
        <v>12819</v>
      </c>
      <c r="K69" s="10">
        <v>12613</v>
      </c>
      <c r="L69" s="10">
        <v>12241</v>
      </c>
      <c r="M69" s="10">
        <v>12353</v>
      </c>
      <c r="N69" s="10">
        <v>12625</v>
      </c>
      <c r="O69" s="10">
        <v>12326</v>
      </c>
      <c r="P69" s="10">
        <v>11801</v>
      </c>
      <c r="Q69" s="10">
        <v>11086</v>
      </c>
      <c r="R69" s="10">
        <v>10302</v>
      </c>
      <c r="S69" s="10">
        <v>10080</v>
      </c>
      <c r="T69" s="10">
        <v>9086</v>
      </c>
      <c r="U69" s="3"/>
      <c r="V69" s="10"/>
      <c r="W69" s="33" t="s">
        <v>20</v>
      </c>
      <c r="X69" s="36">
        <v>10080</v>
      </c>
      <c r="Y69" s="36">
        <v>9086</v>
      </c>
      <c r="Z69" s="38">
        <f t="shared" si="10"/>
        <v>-994</v>
      </c>
      <c r="AA69" s="67">
        <f t="shared" si="9"/>
        <v>-0.09861111111111111</v>
      </c>
    </row>
    <row r="70" spans="1:27" ht="15.75">
      <c r="A70" s="5" t="s">
        <v>24</v>
      </c>
      <c r="B70" s="10">
        <v>33784</v>
      </c>
      <c r="C70" s="10">
        <v>35452</v>
      </c>
      <c r="D70" s="10">
        <v>34583</v>
      </c>
      <c r="E70" s="10">
        <v>36167</v>
      </c>
      <c r="F70" s="10">
        <v>35804</v>
      </c>
      <c r="G70" s="10">
        <v>35365</v>
      </c>
      <c r="H70" s="10">
        <v>34323</v>
      </c>
      <c r="I70" s="10">
        <v>31896</v>
      </c>
      <c r="J70" s="10">
        <v>30822</v>
      </c>
      <c r="K70" s="10">
        <v>30460</v>
      </c>
      <c r="L70" s="10">
        <v>30558</v>
      </c>
      <c r="M70" s="10">
        <v>30469</v>
      </c>
      <c r="N70" s="10">
        <v>30115</v>
      </c>
      <c r="O70" s="10">
        <v>30687</v>
      </c>
      <c r="P70" s="10">
        <v>29780</v>
      </c>
      <c r="Q70" s="10">
        <v>28585</v>
      </c>
      <c r="R70" s="10">
        <v>28926</v>
      </c>
      <c r="S70" s="10">
        <v>28823</v>
      </c>
      <c r="T70" s="10">
        <v>28161</v>
      </c>
      <c r="U70" s="3"/>
      <c r="V70" s="10"/>
      <c r="W70" s="33" t="s">
        <v>24</v>
      </c>
      <c r="X70" s="36">
        <v>28823</v>
      </c>
      <c r="Y70" s="36">
        <v>28161</v>
      </c>
      <c r="Z70" s="38">
        <f t="shared" si="10"/>
        <v>-662</v>
      </c>
      <c r="AA70" s="67">
        <f t="shared" si="9"/>
        <v>-0.02296776879575339</v>
      </c>
    </row>
    <row r="71" spans="1:27" ht="15.75">
      <c r="A71" s="5" t="s">
        <v>27</v>
      </c>
      <c r="B71" s="9">
        <v>95707</v>
      </c>
      <c r="C71" s="9">
        <v>95937</v>
      </c>
      <c r="D71" s="9">
        <v>96406</v>
      </c>
      <c r="E71" s="9">
        <v>101111</v>
      </c>
      <c r="F71" s="9">
        <v>106477</v>
      </c>
      <c r="G71" s="9">
        <v>103189</v>
      </c>
      <c r="H71" s="3">
        <v>102413</v>
      </c>
      <c r="I71" s="3">
        <v>99577</v>
      </c>
      <c r="J71" s="3">
        <v>100169</v>
      </c>
      <c r="K71" s="3">
        <v>101402</v>
      </c>
      <c r="L71" s="3">
        <v>99226</v>
      </c>
      <c r="M71" s="3">
        <v>98649</v>
      </c>
      <c r="N71" s="3">
        <v>98973</v>
      </c>
      <c r="O71" s="3">
        <v>99063</v>
      </c>
      <c r="P71" s="3">
        <v>102719</v>
      </c>
      <c r="Q71" s="3">
        <v>105229</v>
      </c>
      <c r="R71" s="3">
        <v>105902</v>
      </c>
      <c r="S71" s="3">
        <v>106493</v>
      </c>
      <c r="T71" s="3">
        <v>102205</v>
      </c>
      <c r="U71" s="3"/>
      <c r="V71" s="3"/>
      <c r="W71" s="33" t="s">
        <v>27</v>
      </c>
      <c r="X71" s="34">
        <v>106493</v>
      </c>
      <c r="Y71" s="34">
        <v>102205</v>
      </c>
      <c r="Z71" s="38">
        <f t="shared" si="10"/>
        <v>-4288</v>
      </c>
      <c r="AA71" s="67">
        <f t="shared" si="9"/>
        <v>-0.04026555736057769</v>
      </c>
    </row>
    <row r="72" spans="1:27" ht="15.75">
      <c r="A72" s="5" t="s">
        <v>26</v>
      </c>
      <c r="B72" s="10">
        <v>52262</v>
      </c>
      <c r="C72" s="10">
        <v>53279</v>
      </c>
      <c r="D72" s="10">
        <v>55185</v>
      </c>
      <c r="E72" s="10">
        <v>56684</v>
      </c>
      <c r="F72" s="10">
        <v>58419</v>
      </c>
      <c r="G72" s="10">
        <v>59007</v>
      </c>
      <c r="H72" s="10">
        <v>60444</v>
      </c>
      <c r="I72" s="10">
        <v>62062</v>
      </c>
      <c r="J72" s="10">
        <v>63244</v>
      </c>
      <c r="K72" s="10">
        <v>64182</v>
      </c>
      <c r="L72" s="10">
        <v>65831</v>
      </c>
      <c r="M72" s="10">
        <v>66756</v>
      </c>
      <c r="N72" s="10">
        <v>67726</v>
      </c>
      <c r="O72" s="10">
        <v>70076</v>
      </c>
      <c r="P72" s="10">
        <v>71593</v>
      </c>
      <c r="Q72" s="10">
        <v>73589</v>
      </c>
      <c r="R72" s="10">
        <v>76030</v>
      </c>
      <c r="S72" s="10">
        <v>77526</v>
      </c>
      <c r="T72" s="10">
        <v>71764</v>
      </c>
      <c r="U72" s="3"/>
      <c r="V72" s="10"/>
      <c r="W72" s="33" t="s">
        <v>26</v>
      </c>
      <c r="X72" s="36">
        <v>77526</v>
      </c>
      <c r="Y72" s="36">
        <v>71764</v>
      </c>
      <c r="Z72" s="38">
        <f t="shared" si="10"/>
        <v>-5762</v>
      </c>
      <c r="AA72" s="67">
        <f t="shared" si="9"/>
        <v>-0.07432345277713283</v>
      </c>
    </row>
    <row r="73" spans="1:27" ht="15.75">
      <c r="A73" s="5" t="s">
        <v>25</v>
      </c>
      <c r="B73" s="10">
        <v>37504</v>
      </c>
      <c r="C73" s="10">
        <v>38495</v>
      </c>
      <c r="D73" s="10">
        <v>38344</v>
      </c>
      <c r="E73" s="10">
        <v>39502</v>
      </c>
      <c r="F73" s="10">
        <v>37856</v>
      </c>
      <c r="G73" s="10">
        <v>37559</v>
      </c>
      <c r="H73" s="10">
        <v>38197</v>
      </c>
      <c r="I73" s="10">
        <v>37130</v>
      </c>
      <c r="J73" s="10">
        <v>36886</v>
      </c>
      <c r="K73" s="10">
        <v>37459</v>
      </c>
      <c r="L73" s="10">
        <v>39039</v>
      </c>
      <c r="M73" s="10">
        <v>40292</v>
      </c>
      <c r="N73" s="10">
        <v>41060</v>
      </c>
      <c r="O73" s="10">
        <v>41962</v>
      </c>
      <c r="P73" s="10">
        <v>43207</v>
      </c>
      <c r="Q73" s="10">
        <v>43915</v>
      </c>
      <c r="R73" s="10">
        <v>44167</v>
      </c>
      <c r="S73" s="10">
        <v>43722</v>
      </c>
      <c r="T73" s="10">
        <v>31698</v>
      </c>
      <c r="U73" s="3"/>
      <c r="V73" s="10"/>
      <c r="W73" s="33" t="s">
        <v>25</v>
      </c>
      <c r="X73" s="36">
        <v>43722</v>
      </c>
      <c r="Y73" s="36">
        <v>31698</v>
      </c>
      <c r="Z73" s="38">
        <f t="shared" si="10"/>
        <v>-12024</v>
      </c>
      <c r="AA73" s="67">
        <f t="shared" si="9"/>
        <v>-0.2750102923013586</v>
      </c>
    </row>
    <row r="74" spans="1:27" ht="15.75">
      <c r="A74" s="5" t="s">
        <v>21</v>
      </c>
      <c r="B74" s="10">
        <v>21423</v>
      </c>
      <c r="C74" s="10">
        <v>21875</v>
      </c>
      <c r="D74" s="10">
        <v>21325</v>
      </c>
      <c r="E74" s="10">
        <v>21744</v>
      </c>
      <c r="F74" s="10">
        <v>21984</v>
      </c>
      <c r="G74" s="10">
        <v>22139</v>
      </c>
      <c r="H74" s="10">
        <v>21910</v>
      </c>
      <c r="I74" s="10">
        <v>21399</v>
      </c>
      <c r="J74" s="10">
        <v>21647</v>
      </c>
      <c r="K74" s="10">
        <v>21798</v>
      </c>
      <c r="L74" s="10">
        <v>22570</v>
      </c>
      <c r="M74" s="10">
        <v>22308</v>
      </c>
      <c r="N74" s="10">
        <v>22642</v>
      </c>
      <c r="O74" s="10">
        <v>22608</v>
      </c>
      <c r="P74" s="10">
        <v>22595</v>
      </c>
      <c r="Q74" s="10">
        <v>22515</v>
      </c>
      <c r="R74" s="10">
        <v>21983</v>
      </c>
      <c r="S74" s="10">
        <v>21594</v>
      </c>
      <c r="T74" s="10">
        <v>18277</v>
      </c>
      <c r="U74" s="3"/>
      <c r="V74" s="10"/>
      <c r="W74" s="33" t="s">
        <v>21</v>
      </c>
      <c r="X74" s="36">
        <v>21594</v>
      </c>
      <c r="Y74" s="36">
        <v>18277</v>
      </c>
      <c r="Z74" s="38">
        <f t="shared" si="10"/>
        <v>-3317</v>
      </c>
      <c r="AA74" s="67">
        <f t="shared" si="9"/>
        <v>-0.15360748356024823</v>
      </c>
    </row>
    <row r="75" spans="1:27" ht="15.75">
      <c r="A75" s="5" t="s">
        <v>1</v>
      </c>
      <c r="B75" s="9">
        <v>1109</v>
      </c>
      <c r="C75" s="10">
        <v>1119</v>
      </c>
      <c r="D75" s="10">
        <v>1061</v>
      </c>
      <c r="E75" s="10">
        <v>1043</v>
      </c>
      <c r="F75" s="10">
        <v>1067</v>
      </c>
      <c r="G75" s="10">
        <v>1066</v>
      </c>
      <c r="H75" s="10">
        <v>1079</v>
      </c>
      <c r="I75" s="10">
        <v>1076</v>
      </c>
      <c r="J75" s="10">
        <v>1199</v>
      </c>
      <c r="K75" s="10">
        <v>1186</v>
      </c>
      <c r="L75" s="10">
        <v>1128</v>
      </c>
      <c r="M75" s="10">
        <v>1121</v>
      </c>
      <c r="N75" s="10">
        <v>1205</v>
      </c>
      <c r="O75" s="10">
        <v>1259</v>
      </c>
      <c r="P75" s="10">
        <v>1217</v>
      </c>
      <c r="Q75" s="10">
        <v>1209</v>
      </c>
      <c r="R75" s="10">
        <v>1258</v>
      </c>
      <c r="S75" s="10">
        <v>1306</v>
      </c>
      <c r="T75" s="10">
        <v>1293</v>
      </c>
      <c r="U75" s="3"/>
      <c r="V75" s="10"/>
      <c r="W75" s="33" t="s">
        <v>1</v>
      </c>
      <c r="X75" s="36">
        <v>1306</v>
      </c>
      <c r="Y75" s="36">
        <v>1293</v>
      </c>
      <c r="Z75" s="38">
        <f>SUM(Y75-X75)</f>
        <v>-13</v>
      </c>
      <c r="AA75" s="67">
        <f t="shared" si="9"/>
        <v>-0.009954058192955589</v>
      </c>
    </row>
    <row r="76" spans="1:27" ht="15.75">
      <c r="A76" s="5" t="s">
        <v>2</v>
      </c>
      <c r="B76" s="9">
        <v>40684</v>
      </c>
      <c r="C76" s="10">
        <v>36327</v>
      </c>
      <c r="D76" s="10">
        <v>36103</v>
      </c>
      <c r="E76" s="10">
        <v>36934</v>
      </c>
      <c r="F76" s="10">
        <v>37397</v>
      </c>
      <c r="G76" s="10">
        <v>37478</v>
      </c>
      <c r="H76" s="10">
        <v>37966</v>
      </c>
      <c r="I76" s="10">
        <v>37835</v>
      </c>
      <c r="J76" s="10">
        <v>37139</v>
      </c>
      <c r="K76" s="10">
        <v>38449</v>
      </c>
      <c r="L76" s="10">
        <v>39669</v>
      </c>
      <c r="M76" s="10">
        <v>40706</v>
      </c>
      <c r="N76" s="10">
        <v>41695</v>
      </c>
      <c r="O76" s="10">
        <v>40773</v>
      </c>
      <c r="P76" s="10">
        <v>40568</v>
      </c>
      <c r="Q76" s="10">
        <v>41135</v>
      </c>
      <c r="R76" s="10">
        <v>41856</v>
      </c>
      <c r="S76" s="10">
        <v>42016</v>
      </c>
      <c r="T76" s="10">
        <v>41117</v>
      </c>
      <c r="U76" s="3"/>
      <c r="V76" s="10"/>
      <c r="W76" s="33" t="s">
        <v>2</v>
      </c>
      <c r="X76" s="36">
        <v>42016</v>
      </c>
      <c r="Y76" s="36">
        <v>41117</v>
      </c>
      <c r="Z76" s="38">
        <f>SUM(Y76-X76)</f>
        <v>-899</v>
      </c>
      <c r="AA76" s="67">
        <f t="shared" si="9"/>
        <v>-0.021396610814927646</v>
      </c>
    </row>
    <row r="77" spans="1:27" ht="15.75">
      <c r="A77" s="5" t="s">
        <v>0</v>
      </c>
      <c r="B77" s="10">
        <v>41179</v>
      </c>
      <c r="C77" s="10">
        <v>41190</v>
      </c>
      <c r="D77" s="10">
        <v>40656</v>
      </c>
      <c r="E77" s="10">
        <v>39969</v>
      </c>
      <c r="F77" s="10">
        <v>39785</v>
      </c>
      <c r="G77" s="10">
        <v>40352</v>
      </c>
      <c r="H77" s="10">
        <v>41542</v>
      </c>
      <c r="I77" s="10">
        <v>43162</v>
      </c>
      <c r="J77" s="10">
        <v>45071</v>
      </c>
      <c r="K77" s="10">
        <v>46396</v>
      </c>
      <c r="L77" s="10">
        <v>47077</v>
      </c>
      <c r="M77" s="10">
        <v>46854</v>
      </c>
      <c r="N77" s="10">
        <v>46680</v>
      </c>
      <c r="O77" s="10">
        <v>47313</v>
      </c>
      <c r="P77" s="10">
        <v>48067</v>
      </c>
      <c r="Q77" s="10">
        <v>48744</v>
      </c>
      <c r="R77" s="10">
        <v>47496</v>
      </c>
      <c r="S77" s="10">
        <v>47242</v>
      </c>
      <c r="T77" s="10">
        <v>48721</v>
      </c>
      <c r="U77" s="3"/>
      <c r="V77" s="10"/>
      <c r="W77" s="33" t="s">
        <v>0</v>
      </c>
      <c r="X77" s="36">
        <v>47242</v>
      </c>
      <c r="Y77" s="36">
        <v>48721</v>
      </c>
      <c r="Z77" s="38">
        <f>SUM(Y77-X77)</f>
        <v>1479</v>
      </c>
      <c r="AA77" s="67">
        <f t="shared" si="9"/>
        <v>0.03130688793869862</v>
      </c>
    </row>
    <row r="78" spans="1:27" ht="15.75">
      <c r="A78" s="12" t="s">
        <v>22</v>
      </c>
      <c r="B78" s="9">
        <v>914</v>
      </c>
      <c r="C78" s="9">
        <v>532</v>
      </c>
      <c r="D78" s="9">
        <v>646</v>
      </c>
      <c r="E78" s="9">
        <v>613</v>
      </c>
      <c r="F78" s="9">
        <v>606</v>
      </c>
      <c r="G78" s="9">
        <v>673</v>
      </c>
      <c r="H78" s="3">
        <v>588</v>
      </c>
      <c r="I78" s="9">
        <v>169</v>
      </c>
      <c r="J78" s="9">
        <v>0</v>
      </c>
      <c r="K78" s="9">
        <v>0</v>
      </c>
      <c r="L78" s="9">
        <v>6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19</v>
      </c>
      <c r="U78" s="3"/>
      <c r="V78" s="9"/>
      <c r="W78" s="39" t="s">
        <v>22</v>
      </c>
      <c r="X78" s="37">
        <v>0</v>
      </c>
      <c r="Y78" s="37">
        <v>19</v>
      </c>
      <c r="Z78" s="38">
        <f>SUM(Y78-X78)</f>
        <v>19</v>
      </c>
      <c r="AA78" s="67"/>
    </row>
    <row r="79" spans="2:27" ht="15.75">
      <c r="B79" s="11">
        <f>SUM(B65:B78)</f>
        <v>453253</v>
      </c>
      <c r="C79" s="11">
        <f>SUM(C65:C78)</f>
        <v>449869</v>
      </c>
      <c r="D79" s="11">
        <f>SUM(D65:D78)</f>
        <v>448605</v>
      </c>
      <c r="E79" s="11">
        <f aca="true" t="shared" si="11" ref="E79:T79">SUM(E65:E78)</f>
        <v>458732</v>
      </c>
      <c r="F79" s="11">
        <f t="shared" si="11"/>
        <v>464940</v>
      </c>
      <c r="G79" s="11">
        <f t="shared" si="11"/>
        <v>459387</v>
      </c>
      <c r="H79" s="11">
        <f t="shared" si="11"/>
        <v>457683</v>
      </c>
      <c r="I79" s="11">
        <f t="shared" si="11"/>
        <v>443012</v>
      </c>
      <c r="J79" s="11">
        <f t="shared" si="11"/>
        <v>441888</v>
      </c>
      <c r="K79" s="11">
        <f t="shared" si="11"/>
        <v>447239</v>
      </c>
      <c r="L79" s="11">
        <f t="shared" si="11"/>
        <v>450503</v>
      </c>
      <c r="M79" s="11">
        <f t="shared" si="11"/>
        <v>451869</v>
      </c>
      <c r="N79" s="11">
        <f t="shared" si="11"/>
        <v>455822</v>
      </c>
      <c r="O79" s="11">
        <f t="shared" si="11"/>
        <v>459669</v>
      </c>
      <c r="P79" s="11">
        <f t="shared" si="11"/>
        <v>463966</v>
      </c>
      <c r="Q79" s="11">
        <f t="shared" si="11"/>
        <v>469312</v>
      </c>
      <c r="R79" s="11">
        <f t="shared" si="11"/>
        <v>470885</v>
      </c>
      <c r="S79" s="11">
        <f t="shared" si="11"/>
        <v>472496</v>
      </c>
      <c r="T79" s="11">
        <f t="shared" si="11"/>
        <v>440368</v>
      </c>
      <c r="U79" s="3"/>
      <c r="V79" s="11"/>
      <c r="W79" s="66"/>
      <c r="X79" s="44">
        <f>SUM(X65:X78)</f>
        <v>472496</v>
      </c>
      <c r="Y79" s="44">
        <f>SUM(Y65:Y78)</f>
        <v>440368</v>
      </c>
      <c r="Z79" s="44">
        <f>SUM(Y79-X79)</f>
        <v>-32128</v>
      </c>
      <c r="AA79" s="69">
        <f t="shared" si="9"/>
        <v>-0.06799634282618265</v>
      </c>
    </row>
    <row r="80" spans="2:27" ht="13.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3"/>
      <c r="V80" s="11"/>
      <c r="Y80" s="14"/>
      <c r="Z80" s="12"/>
      <c r="AA80" s="3"/>
    </row>
    <row r="81" spans="2:27" ht="15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3"/>
      <c r="V81" s="11"/>
      <c r="W81" s="32" t="s">
        <v>33</v>
      </c>
      <c r="Y81" s="14"/>
      <c r="Z81" s="12"/>
      <c r="AA81" s="3"/>
    </row>
    <row r="82" spans="8:27" ht="13.5">
      <c r="H82" s="11"/>
      <c r="U82" s="3"/>
      <c r="Y82" s="14"/>
      <c r="Z82" s="12"/>
      <c r="AA82" s="3"/>
    </row>
    <row r="83" spans="1:27" ht="15.75">
      <c r="A83" s="1" t="s">
        <v>9</v>
      </c>
      <c r="B83" s="4">
        <v>2002</v>
      </c>
      <c r="C83" s="4">
        <v>2003</v>
      </c>
      <c r="D83" s="4">
        <v>2004</v>
      </c>
      <c r="E83" s="4">
        <v>2005</v>
      </c>
      <c r="F83" s="4">
        <v>2006</v>
      </c>
      <c r="G83" s="4">
        <v>2007</v>
      </c>
      <c r="H83" s="4">
        <v>2008</v>
      </c>
      <c r="I83" s="4">
        <v>2009</v>
      </c>
      <c r="J83" s="4">
        <v>2010</v>
      </c>
      <c r="K83" s="4">
        <v>2011</v>
      </c>
      <c r="L83" s="4">
        <v>2012</v>
      </c>
      <c r="M83" s="4">
        <v>2013</v>
      </c>
      <c r="N83" s="4">
        <v>2014</v>
      </c>
      <c r="O83" s="4">
        <v>2015</v>
      </c>
      <c r="P83" s="4">
        <v>2016</v>
      </c>
      <c r="Q83" s="4">
        <v>2017</v>
      </c>
      <c r="R83" s="4">
        <v>2018</v>
      </c>
      <c r="S83" s="4">
        <v>2019</v>
      </c>
      <c r="T83" s="4">
        <v>2020</v>
      </c>
      <c r="U83" s="3"/>
      <c r="V83" s="4"/>
      <c r="W83" s="55" t="s">
        <v>9</v>
      </c>
      <c r="X83" s="56">
        <v>2019</v>
      </c>
      <c r="Y83" s="56">
        <v>2020</v>
      </c>
      <c r="Z83" s="57" t="s">
        <v>32</v>
      </c>
      <c r="AA83" s="57" t="s">
        <v>34</v>
      </c>
    </row>
    <row r="84" spans="21:27" ht="15.75">
      <c r="U84" s="3"/>
      <c r="W84" s="42"/>
      <c r="X84" s="42"/>
      <c r="Y84" s="42"/>
      <c r="Z84" s="45"/>
      <c r="AA84" s="45"/>
    </row>
    <row r="85" spans="1:27" ht="15.75">
      <c r="A85" s="5" t="s">
        <v>19</v>
      </c>
      <c r="B85" s="10">
        <v>280</v>
      </c>
      <c r="C85" s="10">
        <v>256</v>
      </c>
      <c r="D85" s="10">
        <v>218</v>
      </c>
      <c r="E85" s="10">
        <v>239</v>
      </c>
      <c r="F85" s="10">
        <v>256</v>
      </c>
      <c r="G85" s="10">
        <v>252</v>
      </c>
      <c r="H85" s="10">
        <v>230</v>
      </c>
      <c r="I85" s="10">
        <v>196</v>
      </c>
      <c r="J85" s="10">
        <v>138</v>
      </c>
      <c r="K85" s="10">
        <v>174</v>
      </c>
      <c r="L85" s="10">
        <v>206</v>
      </c>
      <c r="M85" s="10">
        <v>203</v>
      </c>
      <c r="N85" s="10">
        <v>158</v>
      </c>
      <c r="O85" s="10">
        <v>145</v>
      </c>
      <c r="P85" s="10">
        <v>125</v>
      </c>
      <c r="Q85" s="10">
        <v>114</v>
      </c>
      <c r="R85" s="10">
        <v>102</v>
      </c>
      <c r="S85" s="10">
        <v>102</v>
      </c>
      <c r="T85" s="10">
        <v>94</v>
      </c>
      <c r="U85" s="3"/>
      <c r="V85" s="10"/>
      <c r="W85" s="33" t="s">
        <v>19</v>
      </c>
      <c r="X85" s="36">
        <v>102</v>
      </c>
      <c r="Y85" s="36">
        <v>94</v>
      </c>
      <c r="Z85" s="38">
        <f aca="true" t="shared" si="12" ref="Z85:Z90">SUM(Y85-X85)</f>
        <v>-8</v>
      </c>
      <c r="AA85" s="67">
        <f>SUM(Z85/X85)</f>
        <v>-0.0784313725490196</v>
      </c>
    </row>
    <row r="86" spans="1:27" ht="15.75">
      <c r="A86" s="5" t="s">
        <v>4</v>
      </c>
      <c r="B86" s="10">
        <v>11854</v>
      </c>
      <c r="C86" s="10">
        <v>11265</v>
      </c>
      <c r="D86" s="10">
        <v>11400</v>
      </c>
      <c r="E86" s="10">
        <v>11037</v>
      </c>
      <c r="F86" s="10">
        <v>10454</v>
      </c>
      <c r="G86" s="10">
        <v>10189</v>
      </c>
      <c r="H86" s="10">
        <v>9821</v>
      </c>
      <c r="I86" s="10">
        <v>9896</v>
      </c>
      <c r="J86" s="10">
        <v>9104</v>
      </c>
      <c r="K86" s="10">
        <v>7976</v>
      </c>
      <c r="L86" s="10">
        <v>7426</v>
      </c>
      <c r="M86" s="10">
        <v>6719</v>
      </c>
      <c r="N86" s="10">
        <v>6628</v>
      </c>
      <c r="O86" s="10">
        <v>7004</v>
      </c>
      <c r="P86" s="10">
        <v>7445</v>
      </c>
      <c r="Q86" s="10">
        <v>7745</v>
      </c>
      <c r="R86" s="10">
        <v>7640</v>
      </c>
      <c r="S86" s="10">
        <v>7665</v>
      </c>
      <c r="T86" s="10">
        <v>7215</v>
      </c>
      <c r="U86" s="3"/>
      <c r="V86" s="10"/>
      <c r="W86" s="33" t="s">
        <v>4</v>
      </c>
      <c r="X86" s="36">
        <v>7665</v>
      </c>
      <c r="Y86" s="36">
        <v>7215</v>
      </c>
      <c r="Z86" s="38">
        <f t="shared" si="12"/>
        <v>-450</v>
      </c>
      <c r="AA86" s="67">
        <f aca="true" t="shared" si="13" ref="AA86:AA99">SUM(Z86/X86)</f>
        <v>-0.05870841487279843</v>
      </c>
    </row>
    <row r="87" spans="1:27" ht="15.75">
      <c r="A87" s="5" t="s">
        <v>3</v>
      </c>
      <c r="B87" s="10">
        <v>29778</v>
      </c>
      <c r="C87" s="10">
        <v>30627</v>
      </c>
      <c r="D87" s="10">
        <v>31423</v>
      </c>
      <c r="E87" s="10">
        <v>31750</v>
      </c>
      <c r="F87" s="10">
        <v>32144</v>
      </c>
      <c r="G87" s="10">
        <v>33170</v>
      </c>
      <c r="H87" s="10">
        <v>31816</v>
      </c>
      <c r="I87" s="10">
        <v>27807</v>
      </c>
      <c r="J87" s="10">
        <v>25366</v>
      </c>
      <c r="K87" s="10">
        <v>24851</v>
      </c>
      <c r="L87" s="10">
        <v>24867</v>
      </c>
      <c r="M87" s="10">
        <v>24689</v>
      </c>
      <c r="N87" s="10">
        <v>24707</v>
      </c>
      <c r="O87" s="10">
        <v>25221</v>
      </c>
      <c r="P87" s="10">
        <v>26094</v>
      </c>
      <c r="Q87" s="10">
        <v>26644</v>
      </c>
      <c r="R87" s="10">
        <v>26620</v>
      </c>
      <c r="S87" s="10">
        <v>28337</v>
      </c>
      <c r="T87" s="10">
        <v>27226</v>
      </c>
      <c r="U87" s="3"/>
      <c r="V87" s="10"/>
      <c r="W87" s="33" t="s">
        <v>3</v>
      </c>
      <c r="X87" s="36">
        <v>28337</v>
      </c>
      <c r="Y87" s="36">
        <v>27226</v>
      </c>
      <c r="Z87" s="38">
        <f t="shared" si="12"/>
        <v>-1111</v>
      </c>
      <c r="AA87" s="67">
        <f t="shared" si="13"/>
        <v>-0.03920669089882486</v>
      </c>
    </row>
    <row r="88" spans="1:27" ht="15.75">
      <c r="A88" s="5" t="s">
        <v>23</v>
      </c>
      <c r="B88" s="10">
        <v>65215</v>
      </c>
      <c r="C88" s="10">
        <v>64567</v>
      </c>
      <c r="D88" s="10">
        <v>64086</v>
      </c>
      <c r="E88" s="10">
        <v>62644</v>
      </c>
      <c r="F88" s="10">
        <v>61611</v>
      </c>
      <c r="G88" s="10">
        <v>62374</v>
      </c>
      <c r="H88" s="10">
        <v>60207</v>
      </c>
      <c r="I88" s="10">
        <v>57431</v>
      </c>
      <c r="J88" s="10">
        <v>57309</v>
      </c>
      <c r="K88" s="10">
        <v>56913</v>
      </c>
      <c r="L88" s="10">
        <v>57039</v>
      </c>
      <c r="M88" s="10">
        <v>57096</v>
      </c>
      <c r="N88" s="10">
        <v>59281</v>
      </c>
      <c r="O88" s="10">
        <v>59394</v>
      </c>
      <c r="P88" s="10">
        <v>60303</v>
      </c>
      <c r="Q88" s="10">
        <v>60797</v>
      </c>
      <c r="R88" s="10">
        <v>60739</v>
      </c>
      <c r="S88" s="10">
        <v>60415</v>
      </c>
      <c r="T88" s="10">
        <v>55994</v>
      </c>
      <c r="U88" s="3"/>
      <c r="V88" s="10"/>
      <c r="W88" s="33" t="s">
        <v>23</v>
      </c>
      <c r="X88" s="36">
        <v>60415</v>
      </c>
      <c r="Y88" s="36">
        <v>55994</v>
      </c>
      <c r="Z88" s="38">
        <f t="shared" si="12"/>
        <v>-4421</v>
      </c>
      <c r="AA88" s="67">
        <f t="shared" si="13"/>
        <v>-0.07317719109492676</v>
      </c>
    </row>
    <row r="89" spans="1:27" ht="15.75">
      <c r="A89" s="5" t="s">
        <v>20</v>
      </c>
      <c r="B89" s="10">
        <v>8829</v>
      </c>
      <c r="C89" s="10">
        <v>7825</v>
      </c>
      <c r="D89" s="10">
        <v>6778</v>
      </c>
      <c r="E89" s="10">
        <v>6434</v>
      </c>
      <c r="F89" s="10">
        <v>7246</v>
      </c>
      <c r="G89" s="10">
        <v>5383</v>
      </c>
      <c r="H89" s="10">
        <v>4921</v>
      </c>
      <c r="I89" s="10">
        <v>3246</v>
      </c>
      <c r="J89" s="10">
        <v>3216</v>
      </c>
      <c r="K89" s="10">
        <v>5526</v>
      </c>
      <c r="L89" s="10">
        <v>4768</v>
      </c>
      <c r="M89" s="10">
        <v>4688</v>
      </c>
      <c r="N89" s="10">
        <v>4417</v>
      </c>
      <c r="O89" s="10">
        <v>3859</v>
      </c>
      <c r="P89" s="10">
        <v>3657</v>
      </c>
      <c r="Q89" s="10">
        <v>3603</v>
      </c>
      <c r="R89" s="10">
        <v>3489</v>
      </c>
      <c r="S89" s="10">
        <v>2948</v>
      </c>
      <c r="T89" s="10">
        <v>2343</v>
      </c>
      <c r="U89" s="3"/>
      <c r="V89" s="10"/>
      <c r="W89" s="33" t="s">
        <v>20</v>
      </c>
      <c r="X89" s="36">
        <v>2948</v>
      </c>
      <c r="Y89" s="36">
        <v>2343</v>
      </c>
      <c r="Z89" s="38">
        <f t="shared" si="12"/>
        <v>-605</v>
      </c>
      <c r="AA89" s="67">
        <f t="shared" si="13"/>
        <v>-0.20522388059701493</v>
      </c>
    </row>
    <row r="90" spans="1:27" ht="15.75">
      <c r="A90" s="5" t="s">
        <v>24</v>
      </c>
      <c r="B90" s="10">
        <v>13527</v>
      </c>
      <c r="C90" s="10">
        <v>13481</v>
      </c>
      <c r="D90" s="10">
        <v>13425</v>
      </c>
      <c r="E90" s="10">
        <v>13854</v>
      </c>
      <c r="F90" s="10">
        <v>13889</v>
      </c>
      <c r="G90" s="10">
        <v>13669</v>
      </c>
      <c r="H90" s="10">
        <v>13012</v>
      </c>
      <c r="I90" s="10">
        <v>12310</v>
      </c>
      <c r="J90" s="10">
        <v>11815</v>
      </c>
      <c r="K90" s="10">
        <v>11916</v>
      </c>
      <c r="L90" s="10">
        <v>11818</v>
      </c>
      <c r="M90" s="10">
        <v>11701</v>
      </c>
      <c r="N90" s="10">
        <v>11209</v>
      </c>
      <c r="O90" s="10">
        <v>11103</v>
      </c>
      <c r="P90" s="10">
        <v>11279</v>
      </c>
      <c r="Q90" s="10">
        <v>11622</v>
      </c>
      <c r="R90" s="10">
        <v>11677</v>
      </c>
      <c r="S90" s="10">
        <v>11704</v>
      </c>
      <c r="T90" s="10">
        <v>10409</v>
      </c>
      <c r="U90" s="3"/>
      <c r="V90" s="10"/>
      <c r="W90" s="33" t="s">
        <v>24</v>
      </c>
      <c r="X90" s="36">
        <v>11704</v>
      </c>
      <c r="Y90" s="36">
        <v>10409</v>
      </c>
      <c r="Z90" s="38">
        <f t="shared" si="12"/>
        <v>-1295</v>
      </c>
      <c r="AA90" s="67">
        <f t="shared" si="13"/>
        <v>-0.11064593301435406</v>
      </c>
    </row>
    <row r="91" spans="1:27" ht="15.75">
      <c r="A91" s="5" t="s">
        <v>27</v>
      </c>
      <c r="B91" s="10">
        <v>39511</v>
      </c>
      <c r="C91" s="10">
        <v>41188</v>
      </c>
      <c r="D91" s="10">
        <v>44237</v>
      </c>
      <c r="E91" s="10">
        <v>44251</v>
      </c>
      <c r="F91" s="10">
        <v>43115</v>
      </c>
      <c r="G91" s="10">
        <v>44012</v>
      </c>
      <c r="H91" s="10">
        <v>42639</v>
      </c>
      <c r="I91" s="10">
        <v>40967</v>
      </c>
      <c r="J91" s="10">
        <v>39567</v>
      </c>
      <c r="K91" s="10">
        <v>38247</v>
      </c>
      <c r="L91" s="10">
        <v>38713</v>
      </c>
      <c r="M91" s="10">
        <v>37989</v>
      </c>
      <c r="N91" s="10">
        <v>37755</v>
      </c>
      <c r="O91" s="10">
        <v>38705</v>
      </c>
      <c r="P91" s="10">
        <v>40871</v>
      </c>
      <c r="Q91" s="10">
        <v>40812</v>
      </c>
      <c r="R91" s="10">
        <v>40678</v>
      </c>
      <c r="S91" s="10">
        <v>40108</v>
      </c>
      <c r="T91" s="10">
        <v>36960</v>
      </c>
      <c r="U91" s="3"/>
      <c r="V91" s="10"/>
      <c r="W91" s="33" t="s">
        <v>27</v>
      </c>
      <c r="X91" s="36">
        <v>40108</v>
      </c>
      <c r="Y91" s="36">
        <v>36960</v>
      </c>
      <c r="Z91" s="38">
        <f aca="true" t="shared" si="14" ref="Z91:Z99">SUM(Y91-X91)</f>
        <v>-3148</v>
      </c>
      <c r="AA91" s="67">
        <f t="shared" si="13"/>
        <v>-0.07848808217811908</v>
      </c>
    </row>
    <row r="92" spans="1:27" ht="15.75">
      <c r="A92" s="5" t="s">
        <v>26</v>
      </c>
      <c r="B92" s="10">
        <v>26004</v>
      </c>
      <c r="C92" s="10">
        <v>26317</v>
      </c>
      <c r="D92" s="10">
        <v>25831</v>
      </c>
      <c r="E92" s="10">
        <v>26002</v>
      </c>
      <c r="F92" s="10">
        <v>26956</v>
      </c>
      <c r="G92" s="10">
        <v>27732</v>
      </c>
      <c r="H92" s="10">
        <v>28053</v>
      </c>
      <c r="I92" s="10">
        <v>29070</v>
      </c>
      <c r="J92" s="10">
        <v>29201</v>
      </c>
      <c r="K92" s="10">
        <v>29670</v>
      </c>
      <c r="L92" s="10">
        <v>30653</v>
      </c>
      <c r="M92" s="10">
        <v>30669</v>
      </c>
      <c r="N92" s="10">
        <v>31769</v>
      </c>
      <c r="O92" s="10">
        <v>32375</v>
      </c>
      <c r="P92" s="10">
        <v>33453</v>
      </c>
      <c r="Q92" s="10">
        <v>34107</v>
      </c>
      <c r="R92" s="10">
        <v>34954</v>
      </c>
      <c r="S92" s="10">
        <v>35435</v>
      </c>
      <c r="T92" s="10">
        <v>32152</v>
      </c>
      <c r="U92" s="3"/>
      <c r="V92" s="10"/>
      <c r="W92" s="33" t="s">
        <v>26</v>
      </c>
      <c r="X92" s="36">
        <v>35435</v>
      </c>
      <c r="Y92" s="36">
        <v>32152</v>
      </c>
      <c r="Z92" s="38">
        <f t="shared" si="14"/>
        <v>-3283</v>
      </c>
      <c r="AA92" s="67">
        <f t="shared" si="13"/>
        <v>-0.09264851135882601</v>
      </c>
    </row>
    <row r="93" spans="1:27" ht="15.75">
      <c r="A93" s="5" t="s">
        <v>25</v>
      </c>
      <c r="B93" s="10">
        <v>23559</v>
      </c>
      <c r="C93" s="10">
        <v>24266</v>
      </c>
      <c r="D93" s="10">
        <v>24755</v>
      </c>
      <c r="E93" s="10">
        <v>25480</v>
      </c>
      <c r="F93" s="10">
        <v>24867</v>
      </c>
      <c r="G93" s="10">
        <v>25179</v>
      </c>
      <c r="H93" s="10">
        <v>27379</v>
      </c>
      <c r="I93" s="10">
        <v>27285</v>
      </c>
      <c r="J93" s="10">
        <v>27176</v>
      </c>
      <c r="K93" s="10">
        <v>27581</v>
      </c>
      <c r="L93" s="10">
        <v>28288</v>
      </c>
      <c r="M93" s="10">
        <v>29558</v>
      </c>
      <c r="N93" s="10">
        <v>30382</v>
      </c>
      <c r="O93" s="10">
        <v>30507</v>
      </c>
      <c r="P93" s="10">
        <v>31370</v>
      </c>
      <c r="Q93" s="10">
        <v>35718</v>
      </c>
      <c r="R93" s="10">
        <v>35694</v>
      </c>
      <c r="S93" s="10">
        <v>36157</v>
      </c>
      <c r="T93" s="10">
        <v>27444</v>
      </c>
      <c r="U93" s="3"/>
      <c r="V93" s="10"/>
      <c r="W93" s="33" t="s">
        <v>25</v>
      </c>
      <c r="X93" s="36">
        <v>36157</v>
      </c>
      <c r="Y93" s="36">
        <v>27444</v>
      </c>
      <c r="Z93" s="38">
        <f t="shared" si="14"/>
        <v>-8713</v>
      </c>
      <c r="AA93" s="67">
        <f t="shared" si="13"/>
        <v>-0.24097685095555493</v>
      </c>
    </row>
    <row r="94" spans="1:27" ht="15.75">
      <c r="A94" s="5" t="s">
        <v>21</v>
      </c>
      <c r="B94" s="10">
        <v>10727</v>
      </c>
      <c r="C94" s="10">
        <v>10762</v>
      </c>
      <c r="D94" s="10">
        <v>10439</v>
      </c>
      <c r="E94" s="10">
        <v>10126</v>
      </c>
      <c r="F94" s="10">
        <v>9935</v>
      </c>
      <c r="G94" s="10">
        <v>10234</v>
      </c>
      <c r="H94" s="10">
        <v>9937</v>
      </c>
      <c r="I94" s="10">
        <v>9551</v>
      </c>
      <c r="J94" s="10">
        <v>9513</v>
      </c>
      <c r="K94" s="10">
        <v>9343</v>
      </c>
      <c r="L94" s="10">
        <v>9759</v>
      </c>
      <c r="M94" s="10">
        <v>9682</v>
      </c>
      <c r="N94" s="10">
        <v>9598</v>
      </c>
      <c r="O94" s="10">
        <v>9394</v>
      </c>
      <c r="P94" s="10">
        <v>8816</v>
      </c>
      <c r="Q94" s="10">
        <v>8914</v>
      </c>
      <c r="R94" s="10">
        <v>9001</v>
      </c>
      <c r="S94" s="10">
        <v>9116</v>
      </c>
      <c r="T94" s="10">
        <v>7758</v>
      </c>
      <c r="U94" s="3"/>
      <c r="V94" s="10"/>
      <c r="W94" s="33" t="s">
        <v>21</v>
      </c>
      <c r="X94" s="36">
        <v>9116</v>
      </c>
      <c r="Y94" s="36">
        <v>7758</v>
      </c>
      <c r="Z94" s="38">
        <f t="shared" si="14"/>
        <v>-1358</v>
      </c>
      <c r="AA94" s="67">
        <f t="shared" si="13"/>
        <v>-0.14896884598508117</v>
      </c>
    </row>
    <row r="95" spans="1:27" ht="15.75">
      <c r="A95" s="5" t="s">
        <v>1</v>
      </c>
      <c r="B95" s="10">
        <v>17137</v>
      </c>
      <c r="C95" s="10">
        <v>16664</v>
      </c>
      <c r="D95" s="10">
        <v>16448</v>
      </c>
      <c r="E95" s="10">
        <v>16741</v>
      </c>
      <c r="F95" s="10">
        <v>17081</v>
      </c>
      <c r="G95" s="10">
        <v>16914</v>
      </c>
      <c r="H95" s="10">
        <v>16801</v>
      </c>
      <c r="I95" s="10">
        <v>17582</v>
      </c>
      <c r="J95" s="10">
        <v>18256</v>
      </c>
      <c r="K95" s="10">
        <v>19115</v>
      </c>
      <c r="L95" s="10">
        <v>19399</v>
      </c>
      <c r="M95" s="10">
        <v>19981</v>
      </c>
      <c r="N95" s="10">
        <v>19718</v>
      </c>
      <c r="O95" s="10">
        <v>20317</v>
      </c>
      <c r="P95" s="10">
        <v>20562</v>
      </c>
      <c r="Q95" s="10">
        <v>21131</v>
      </c>
      <c r="R95" s="10">
        <v>22017</v>
      </c>
      <c r="S95" s="10">
        <v>22408</v>
      </c>
      <c r="T95" s="10">
        <v>20965</v>
      </c>
      <c r="U95" s="3"/>
      <c r="V95" s="10"/>
      <c r="W95" s="33" t="s">
        <v>1</v>
      </c>
      <c r="X95" s="36">
        <v>22408</v>
      </c>
      <c r="Y95" s="36">
        <v>20965</v>
      </c>
      <c r="Z95" s="38">
        <f t="shared" si="14"/>
        <v>-1443</v>
      </c>
      <c r="AA95" s="67">
        <f t="shared" si="13"/>
        <v>-0.0643966440556944</v>
      </c>
    </row>
    <row r="96" spans="1:27" ht="15.75">
      <c r="A96" s="5" t="s">
        <v>2</v>
      </c>
      <c r="B96" s="10">
        <v>31992</v>
      </c>
      <c r="C96" s="10">
        <v>37673</v>
      </c>
      <c r="D96" s="10">
        <v>37341</v>
      </c>
      <c r="E96" s="10">
        <v>37839</v>
      </c>
      <c r="F96" s="10">
        <v>39404</v>
      </c>
      <c r="G96" s="10">
        <v>41480</v>
      </c>
      <c r="H96" s="10">
        <v>43188</v>
      </c>
      <c r="I96" s="10">
        <v>42620</v>
      </c>
      <c r="J96" s="10">
        <v>41042</v>
      </c>
      <c r="K96" s="10">
        <v>39882</v>
      </c>
      <c r="L96" s="10">
        <v>39559</v>
      </c>
      <c r="M96" s="10">
        <v>40067</v>
      </c>
      <c r="N96" s="10">
        <v>40891</v>
      </c>
      <c r="O96" s="10">
        <v>41861</v>
      </c>
      <c r="P96" s="10">
        <v>41489</v>
      </c>
      <c r="Q96" s="10">
        <v>40526</v>
      </c>
      <c r="R96" s="10">
        <v>41073</v>
      </c>
      <c r="S96" s="10">
        <v>40990</v>
      </c>
      <c r="T96" s="10">
        <v>39424</v>
      </c>
      <c r="U96" s="3"/>
      <c r="V96" s="10"/>
      <c r="W96" s="33" t="s">
        <v>2</v>
      </c>
      <c r="X96" s="36">
        <v>40990</v>
      </c>
      <c r="Y96" s="36">
        <v>39424</v>
      </c>
      <c r="Z96" s="38">
        <f t="shared" si="14"/>
        <v>-1566</v>
      </c>
      <c r="AA96" s="67">
        <f t="shared" si="13"/>
        <v>-0.03820444010734325</v>
      </c>
    </row>
    <row r="97" spans="1:27" ht="15.75">
      <c r="A97" s="5" t="s">
        <v>0</v>
      </c>
      <c r="B97" s="10">
        <v>26306</v>
      </c>
      <c r="C97" s="10">
        <v>26359</v>
      </c>
      <c r="D97" s="10">
        <v>26425</v>
      </c>
      <c r="E97" s="10">
        <v>26281</v>
      </c>
      <c r="F97" s="10">
        <v>25881</v>
      </c>
      <c r="G97" s="10">
        <v>25272</v>
      </c>
      <c r="H97" s="10">
        <v>25439</v>
      </c>
      <c r="I97" s="10">
        <v>26030</v>
      </c>
      <c r="J97" s="10">
        <v>27391</v>
      </c>
      <c r="K97" s="10">
        <v>27482</v>
      </c>
      <c r="L97" s="10">
        <v>27020</v>
      </c>
      <c r="M97" s="10">
        <v>26671</v>
      </c>
      <c r="N97" s="10">
        <v>26504</v>
      </c>
      <c r="O97" s="10">
        <v>26253</v>
      </c>
      <c r="P97" s="10">
        <v>26569</v>
      </c>
      <c r="Q97" s="10">
        <v>27211</v>
      </c>
      <c r="R97" s="10">
        <v>26757</v>
      </c>
      <c r="S97" s="10">
        <v>26785</v>
      </c>
      <c r="T97" s="10">
        <v>27468</v>
      </c>
      <c r="U97" s="3"/>
      <c r="V97" s="10"/>
      <c r="W97" s="33" t="s">
        <v>0</v>
      </c>
      <c r="X97" s="36">
        <v>26785</v>
      </c>
      <c r="Y97" s="36">
        <v>27468</v>
      </c>
      <c r="Z97" s="38">
        <f t="shared" si="14"/>
        <v>683</v>
      </c>
      <c r="AA97" s="67">
        <f t="shared" si="13"/>
        <v>0.02549934664924398</v>
      </c>
    </row>
    <row r="98" spans="1:27" ht="15.75">
      <c r="A98" s="12" t="s">
        <v>22</v>
      </c>
      <c r="B98" s="9">
        <v>562</v>
      </c>
      <c r="C98" s="9">
        <v>240</v>
      </c>
      <c r="D98" s="9">
        <v>278</v>
      </c>
      <c r="E98" s="9">
        <v>140</v>
      </c>
      <c r="F98" s="9">
        <v>2</v>
      </c>
      <c r="G98" s="9">
        <v>7</v>
      </c>
      <c r="H98" s="3">
        <v>3</v>
      </c>
      <c r="I98" s="9">
        <v>6</v>
      </c>
      <c r="J98" s="9">
        <v>0</v>
      </c>
      <c r="K98" s="9">
        <v>1</v>
      </c>
      <c r="L98" s="9">
        <v>2</v>
      </c>
      <c r="M98" s="9">
        <v>0</v>
      </c>
      <c r="N98" s="9">
        <v>0</v>
      </c>
      <c r="O98" s="9">
        <v>0</v>
      </c>
      <c r="P98" s="9">
        <v>0</v>
      </c>
      <c r="Q98" s="9">
        <v>16</v>
      </c>
      <c r="R98" s="9">
        <v>1</v>
      </c>
      <c r="S98" s="9">
        <v>0</v>
      </c>
      <c r="T98" s="9">
        <v>18</v>
      </c>
      <c r="U98" s="3"/>
      <c r="V98" s="9"/>
      <c r="W98" s="39" t="s">
        <v>22</v>
      </c>
      <c r="X98" s="37">
        <v>0</v>
      </c>
      <c r="Y98" s="37">
        <v>18</v>
      </c>
      <c r="Z98" s="38">
        <f t="shared" si="14"/>
        <v>18</v>
      </c>
      <c r="AA98" s="68"/>
    </row>
    <row r="99" spans="2:27" ht="15.75">
      <c r="B99" s="11">
        <f>SUM(B85:B98)</f>
        <v>305281</v>
      </c>
      <c r="C99" s="11">
        <f>SUM(C85:C98)</f>
        <v>311490</v>
      </c>
      <c r="D99" s="11">
        <f>SUM(D85:D98)</f>
        <v>313084</v>
      </c>
      <c r="E99" s="11">
        <f aca="true" t="shared" si="15" ref="E99:T99">SUM(E85:E98)</f>
        <v>312818</v>
      </c>
      <c r="F99" s="11">
        <f t="shared" si="15"/>
        <v>312841</v>
      </c>
      <c r="G99" s="11">
        <f t="shared" si="15"/>
        <v>315867</v>
      </c>
      <c r="H99" s="11">
        <f t="shared" si="15"/>
        <v>313446</v>
      </c>
      <c r="I99" s="11">
        <f t="shared" si="15"/>
        <v>303997</v>
      </c>
      <c r="J99" s="11">
        <f t="shared" si="15"/>
        <v>299094</v>
      </c>
      <c r="K99" s="11">
        <f t="shared" si="15"/>
        <v>298677</v>
      </c>
      <c r="L99" s="11">
        <f t="shared" si="15"/>
        <v>299517</v>
      </c>
      <c r="M99" s="11">
        <f t="shared" si="15"/>
        <v>299713</v>
      </c>
      <c r="N99" s="11">
        <f t="shared" si="15"/>
        <v>303017</v>
      </c>
      <c r="O99" s="11">
        <f t="shared" si="15"/>
        <v>306138</v>
      </c>
      <c r="P99" s="11">
        <f t="shared" si="15"/>
        <v>312033</v>
      </c>
      <c r="Q99" s="11">
        <f t="shared" si="15"/>
        <v>318960</v>
      </c>
      <c r="R99" s="11">
        <f t="shared" si="15"/>
        <v>320442</v>
      </c>
      <c r="S99" s="11">
        <f t="shared" si="15"/>
        <v>322170</v>
      </c>
      <c r="T99" s="11">
        <f t="shared" si="15"/>
        <v>295470</v>
      </c>
      <c r="U99" s="3"/>
      <c r="V99" s="11"/>
      <c r="W99" s="66"/>
      <c r="X99" s="44">
        <f>SUM(X85:X98)</f>
        <v>322170</v>
      </c>
      <c r="Y99" s="44">
        <f>SUM(Y85:Y98)</f>
        <v>295470</v>
      </c>
      <c r="Z99" s="44">
        <f t="shared" si="14"/>
        <v>-26700</v>
      </c>
      <c r="AA99" s="69">
        <f t="shared" si="13"/>
        <v>-0.08287550051215196</v>
      </c>
    </row>
    <row r="100" spans="8:21" ht="13.5">
      <c r="H100" s="9"/>
      <c r="U100" s="3"/>
    </row>
    <row r="101" spans="8:23" ht="15.75">
      <c r="H101" s="9"/>
      <c r="U101" s="3"/>
      <c r="W101" s="32" t="s">
        <v>33</v>
      </c>
    </row>
    <row r="102" spans="8:21" ht="13.5">
      <c r="H102" s="9"/>
      <c r="U102" s="3"/>
    </row>
    <row r="103" spans="1:31" ht="15.75">
      <c r="A103" s="1" t="s">
        <v>10</v>
      </c>
      <c r="B103" s="4">
        <v>2002</v>
      </c>
      <c r="C103" s="4">
        <v>2003</v>
      </c>
      <c r="D103" s="4">
        <v>2004</v>
      </c>
      <c r="E103" s="4">
        <v>2005</v>
      </c>
      <c r="F103" s="4">
        <v>2006</v>
      </c>
      <c r="G103" s="4">
        <v>2007</v>
      </c>
      <c r="H103" s="4">
        <v>2008</v>
      </c>
      <c r="I103" s="4">
        <v>2009</v>
      </c>
      <c r="J103" s="4">
        <v>2010</v>
      </c>
      <c r="K103" s="4">
        <v>2011</v>
      </c>
      <c r="L103" s="4">
        <v>2012</v>
      </c>
      <c r="M103" s="4">
        <v>2013</v>
      </c>
      <c r="N103" s="4">
        <v>2014</v>
      </c>
      <c r="O103" s="4">
        <v>2015</v>
      </c>
      <c r="P103" s="4">
        <v>2016</v>
      </c>
      <c r="Q103" s="4">
        <v>2017</v>
      </c>
      <c r="R103" s="4">
        <v>2018</v>
      </c>
      <c r="S103" s="4">
        <v>2019</v>
      </c>
      <c r="T103" s="4">
        <v>2020</v>
      </c>
      <c r="U103" s="3"/>
      <c r="V103" s="4"/>
      <c r="W103" s="73" t="s">
        <v>10</v>
      </c>
      <c r="X103" s="56">
        <v>2019</v>
      </c>
      <c r="Y103" s="56">
        <v>2020</v>
      </c>
      <c r="Z103" s="57" t="s">
        <v>32</v>
      </c>
      <c r="AA103" s="56" t="s">
        <v>34</v>
      </c>
      <c r="AB103" s="4"/>
      <c r="AC103" s="4"/>
      <c r="AD103" s="4"/>
      <c r="AE103" s="1"/>
    </row>
    <row r="104" spans="8:31" ht="15.75">
      <c r="H104" s="9"/>
      <c r="U104" s="3"/>
      <c r="W104" s="42"/>
      <c r="X104" s="42"/>
      <c r="Y104" s="42"/>
      <c r="Z104" s="45"/>
      <c r="AA104" s="42"/>
      <c r="AB104" s="5"/>
      <c r="AC104" s="5"/>
      <c r="AD104" s="5"/>
      <c r="AE104" s="5"/>
    </row>
    <row r="105" spans="1:31" ht="15.75">
      <c r="A105" s="5" t="s">
        <v>19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6</v>
      </c>
      <c r="K105" s="9">
        <v>6</v>
      </c>
      <c r="L105" s="9">
        <v>4</v>
      </c>
      <c r="M105" s="9">
        <v>0</v>
      </c>
      <c r="N105" s="9">
        <v>4</v>
      </c>
      <c r="O105" s="9">
        <v>3</v>
      </c>
      <c r="P105" s="9">
        <v>3</v>
      </c>
      <c r="Q105" s="9">
        <v>1</v>
      </c>
      <c r="R105" s="9" t="s">
        <v>30</v>
      </c>
      <c r="S105" s="9" t="s">
        <v>30</v>
      </c>
      <c r="T105" s="9" t="s">
        <v>30</v>
      </c>
      <c r="U105" s="3"/>
      <c r="V105" s="9"/>
      <c r="W105" s="33" t="s">
        <v>19</v>
      </c>
      <c r="X105" s="87" t="s">
        <v>30</v>
      </c>
      <c r="Y105" s="87" t="s">
        <v>30</v>
      </c>
      <c r="Z105" s="38"/>
      <c r="AA105" s="53"/>
      <c r="AE105" s="5"/>
    </row>
    <row r="106" spans="1:31" ht="15.75">
      <c r="A106" s="5" t="s">
        <v>4</v>
      </c>
      <c r="B106" s="9">
        <v>731</v>
      </c>
      <c r="C106" s="9">
        <v>669</v>
      </c>
      <c r="D106" s="9">
        <v>568</v>
      </c>
      <c r="E106" s="9">
        <v>531</v>
      </c>
      <c r="F106" s="9">
        <v>638</v>
      </c>
      <c r="G106" s="9">
        <v>705</v>
      </c>
      <c r="H106" s="9">
        <v>746</v>
      </c>
      <c r="I106" s="9">
        <v>739</v>
      </c>
      <c r="J106" s="9">
        <v>747</v>
      </c>
      <c r="K106" s="9">
        <v>742</v>
      </c>
      <c r="L106" s="9">
        <v>713</v>
      </c>
      <c r="M106" s="9">
        <v>551</v>
      </c>
      <c r="N106" s="9">
        <v>1036</v>
      </c>
      <c r="O106" s="9">
        <v>1080</v>
      </c>
      <c r="P106" s="9">
        <v>1076</v>
      </c>
      <c r="Q106" s="9">
        <v>1006</v>
      </c>
      <c r="R106" s="9">
        <v>800</v>
      </c>
      <c r="S106" s="9">
        <v>840</v>
      </c>
      <c r="T106" s="9" t="s">
        <v>30</v>
      </c>
      <c r="U106" s="3"/>
      <c r="V106" s="9"/>
      <c r="W106" s="33" t="s">
        <v>4</v>
      </c>
      <c r="X106" s="37">
        <v>840</v>
      </c>
      <c r="Y106" s="87" t="s">
        <v>30</v>
      </c>
      <c r="Z106" s="38"/>
      <c r="AA106" s="53"/>
      <c r="AE106" s="5"/>
    </row>
    <row r="107" spans="1:31" ht="15.75">
      <c r="A107" s="5" t="s">
        <v>3</v>
      </c>
      <c r="B107" s="10">
        <v>3821</v>
      </c>
      <c r="C107" s="10">
        <v>3468</v>
      </c>
      <c r="D107" s="10">
        <v>3166</v>
      </c>
      <c r="E107" s="10">
        <v>2861</v>
      </c>
      <c r="F107" s="10">
        <v>2334</v>
      </c>
      <c r="G107" s="10">
        <v>2499</v>
      </c>
      <c r="H107" s="10">
        <v>2795</v>
      </c>
      <c r="I107" s="10">
        <v>2673</v>
      </c>
      <c r="J107" s="10">
        <v>2266</v>
      </c>
      <c r="K107" s="10">
        <v>2391</v>
      </c>
      <c r="L107" s="10">
        <v>2330</v>
      </c>
      <c r="M107" s="10">
        <v>2244</v>
      </c>
      <c r="N107" s="10">
        <v>2298</v>
      </c>
      <c r="O107" s="10">
        <v>2369</v>
      </c>
      <c r="P107" s="10">
        <v>2180</v>
      </c>
      <c r="Q107" s="10">
        <v>2070</v>
      </c>
      <c r="R107" s="10">
        <v>2025</v>
      </c>
      <c r="S107" s="10">
        <v>1947</v>
      </c>
      <c r="T107" s="10">
        <v>2125</v>
      </c>
      <c r="U107" s="3"/>
      <c r="V107" s="10"/>
      <c r="W107" s="33" t="s">
        <v>3</v>
      </c>
      <c r="X107" s="36">
        <v>1947</v>
      </c>
      <c r="Y107" s="36">
        <v>2125</v>
      </c>
      <c r="Z107" s="38">
        <f>SUM(Y107-X107)</f>
        <v>178</v>
      </c>
      <c r="AA107" s="53">
        <f aca="true" t="shared" si="16" ref="AA107:AA119">SUM(Z107/X107)</f>
        <v>0.09142270159219312</v>
      </c>
      <c r="AE107" s="5"/>
    </row>
    <row r="108" spans="1:31" ht="15.75">
      <c r="A108" s="5" t="s">
        <v>23</v>
      </c>
      <c r="B108" s="10">
        <v>19474</v>
      </c>
      <c r="C108" s="10">
        <v>19530</v>
      </c>
      <c r="D108" s="10">
        <v>19745</v>
      </c>
      <c r="E108" s="10">
        <v>19548</v>
      </c>
      <c r="F108" s="10">
        <v>18513</v>
      </c>
      <c r="G108" s="10">
        <v>19427</v>
      </c>
      <c r="H108" s="10">
        <v>19661</v>
      </c>
      <c r="I108" s="10">
        <v>19193</v>
      </c>
      <c r="J108" s="10">
        <v>18827</v>
      </c>
      <c r="K108" s="10">
        <v>19009</v>
      </c>
      <c r="L108" s="10">
        <v>18966</v>
      </c>
      <c r="M108" s="10">
        <v>18666</v>
      </c>
      <c r="N108" s="10">
        <v>18698</v>
      </c>
      <c r="O108" s="10">
        <v>18639</v>
      </c>
      <c r="P108" s="10">
        <v>18851</v>
      </c>
      <c r="Q108" s="10">
        <v>20137</v>
      </c>
      <c r="R108" s="10">
        <v>20165</v>
      </c>
      <c r="S108" s="10">
        <v>20819</v>
      </c>
      <c r="T108" s="10">
        <v>18421</v>
      </c>
      <c r="U108" s="3"/>
      <c r="V108" s="10"/>
      <c r="W108" s="33" t="s">
        <v>23</v>
      </c>
      <c r="X108" s="36">
        <v>20819</v>
      </c>
      <c r="Y108" s="36">
        <v>18421</v>
      </c>
      <c r="Z108" s="38">
        <f aca="true" t="shared" si="17" ref="Z108:Z119">SUM(Y108-X108)</f>
        <v>-2398</v>
      </c>
      <c r="AA108" s="53">
        <f t="shared" si="16"/>
        <v>-0.11518324607329843</v>
      </c>
      <c r="AE108" s="5"/>
    </row>
    <row r="109" spans="1:31" ht="15.75">
      <c r="A109" s="5" t="s">
        <v>20</v>
      </c>
      <c r="B109" s="10">
        <v>8460</v>
      </c>
      <c r="C109" s="10">
        <v>5865</v>
      </c>
      <c r="D109" s="10">
        <v>6179</v>
      </c>
      <c r="E109" s="10">
        <v>5256</v>
      </c>
      <c r="F109" s="10">
        <v>4898</v>
      </c>
      <c r="G109" s="10">
        <v>4797</v>
      </c>
      <c r="H109" s="10">
        <v>5195</v>
      </c>
      <c r="I109" s="10">
        <v>4922</v>
      </c>
      <c r="J109" s="10">
        <v>4296</v>
      </c>
      <c r="K109" s="10">
        <v>4273</v>
      </c>
      <c r="L109" s="10">
        <v>4133</v>
      </c>
      <c r="M109" s="10">
        <v>4600</v>
      </c>
      <c r="N109" s="10">
        <v>4625</v>
      </c>
      <c r="O109" s="10">
        <v>4999</v>
      </c>
      <c r="P109" s="10">
        <v>5180</v>
      </c>
      <c r="Q109" s="10">
        <v>5316</v>
      </c>
      <c r="R109" s="10">
        <v>5435</v>
      </c>
      <c r="S109" s="10">
        <v>5578</v>
      </c>
      <c r="T109" s="10">
        <v>5514</v>
      </c>
      <c r="U109" s="3"/>
      <c r="V109" s="10"/>
      <c r="W109" s="33" t="s">
        <v>20</v>
      </c>
      <c r="X109" s="36">
        <v>5578</v>
      </c>
      <c r="Y109" s="36">
        <v>5514</v>
      </c>
      <c r="Z109" s="38">
        <f t="shared" si="17"/>
        <v>-64</v>
      </c>
      <c r="AA109" s="53">
        <f t="shared" si="16"/>
        <v>-0.011473646468268197</v>
      </c>
      <c r="AE109" s="5"/>
    </row>
    <row r="110" spans="1:31" ht="15.75">
      <c r="A110" s="5" t="s">
        <v>24</v>
      </c>
      <c r="B110" s="10">
        <v>6832</v>
      </c>
      <c r="C110" s="10">
        <v>6490</v>
      </c>
      <c r="D110" s="10">
        <v>6792</v>
      </c>
      <c r="E110" s="10">
        <v>7324</v>
      </c>
      <c r="F110" s="10">
        <v>7198</v>
      </c>
      <c r="G110" s="10">
        <v>7277</v>
      </c>
      <c r="H110" s="10">
        <v>7086</v>
      </c>
      <c r="I110" s="10">
        <v>6644</v>
      </c>
      <c r="J110" s="10">
        <v>6692</v>
      </c>
      <c r="K110" s="10">
        <v>6700</v>
      </c>
      <c r="L110" s="10">
        <v>6838</v>
      </c>
      <c r="M110" s="10">
        <v>6878</v>
      </c>
      <c r="N110" s="10">
        <v>7016</v>
      </c>
      <c r="O110" s="10">
        <v>6862</v>
      </c>
      <c r="P110" s="10">
        <v>6951</v>
      </c>
      <c r="Q110" s="10">
        <v>6871</v>
      </c>
      <c r="R110" s="10">
        <v>6966</v>
      </c>
      <c r="S110" s="10">
        <v>7068</v>
      </c>
      <c r="T110" s="10">
        <v>6520</v>
      </c>
      <c r="U110" s="3"/>
      <c r="V110" s="10"/>
      <c r="W110" s="33" t="s">
        <v>24</v>
      </c>
      <c r="X110" s="36">
        <v>7068</v>
      </c>
      <c r="Y110" s="36">
        <v>6520</v>
      </c>
      <c r="Z110" s="38">
        <f t="shared" si="17"/>
        <v>-548</v>
      </c>
      <c r="AA110" s="53">
        <f t="shared" si="16"/>
        <v>-0.07753254102999434</v>
      </c>
      <c r="AE110" s="5"/>
    </row>
    <row r="111" spans="1:31" ht="15.75">
      <c r="A111" s="5" t="s">
        <v>27</v>
      </c>
      <c r="B111" s="10">
        <v>41821</v>
      </c>
      <c r="C111" s="10">
        <v>40638</v>
      </c>
      <c r="D111" s="10">
        <v>40911</v>
      </c>
      <c r="E111" s="10">
        <v>39387</v>
      </c>
      <c r="F111" s="10">
        <v>42497</v>
      </c>
      <c r="G111" s="10">
        <v>43038</v>
      </c>
      <c r="H111" s="10">
        <v>42252</v>
      </c>
      <c r="I111" s="10">
        <v>43286</v>
      </c>
      <c r="J111" s="10">
        <v>45250</v>
      </c>
      <c r="K111" s="10">
        <v>48245</v>
      </c>
      <c r="L111" s="10">
        <v>47543</v>
      </c>
      <c r="M111" s="10">
        <v>47633</v>
      </c>
      <c r="N111" s="10">
        <v>49145</v>
      </c>
      <c r="O111" s="10">
        <v>53238</v>
      </c>
      <c r="P111" s="10">
        <v>54399</v>
      </c>
      <c r="Q111" s="10">
        <v>56998</v>
      </c>
      <c r="R111" s="10">
        <v>58399</v>
      </c>
      <c r="S111" s="10">
        <v>61212</v>
      </c>
      <c r="T111" s="10">
        <v>63692</v>
      </c>
      <c r="U111" s="3"/>
      <c r="V111" s="10"/>
      <c r="W111" s="33" t="s">
        <v>27</v>
      </c>
      <c r="X111" s="36">
        <v>61212</v>
      </c>
      <c r="Y111" s="36">
        <v>63692</v>
      </c>
      <c r="Z111" s="38">
        <f t="shared" si="17"/>
        <v>2480</v>
      </c>
      <c r="AA111" s="53">
        <f t="shared" si="16"/>
        <v>0.04051493171273606</v>
      </c>
      <c r="AE111" s="5"/>
    </row>
    <row r="112" spans="1:31" ht="15.75">
      <c r="A112" s="5" t="s">
        <v>26</v>
      </c>
      <c r="B112" s="10">
        <v>11862</v>
      </c>
      <c r="C112" s="10">
        <v>11402</v>
      </c>
      <c r="D112" s="10">
        <v>10919</v>
      </c>
      <c r="E112" s="10">
        <v>11427</v>
      </c>
      <c r="F112" s="10">
        <v>11954</v>
      </c>
      <c r="G112" s="10">
        <v>12379</v>
      </c>
      <c r="H112" s="10">
        <v>12958</v>
      </c>
      <c r="I112" s="10">
        <v>13678</v>
      </c>
      <c r="J112" s="10">
        <v>14310</v>
      </c>
      <c r="K112" s="10">
        <v>15029</v>
      </c>
      <c r="L112" s="10">
        <v>15327</v>
      </c>
      <c r="M112" s="10">
        <v>14853</v>
      </c>
      <c r="N112" s="10">
        <v>13643</v>
      </c>
      <c r="O112" s="10">
        <v>13789</v>
      </c>
      <c r="P112" s="10">
        <v>14255</v>
      </c>
      <c r="Q112" s="10">
        <v>14512</v>
      </c>
      <c r="R112" s="10">
        <v>14492</v>
      </c>
      <c r="S112" s="10">
        <v>14471</v>
      </c>
      <c r="T112" s="10">
        <v>13063</v>
      </c>
      <c r="U112" s="3"/>
      <c r="V112" s="10"/>
      <c r="W112" s="33" t="s">
        <v>26</v>
      </c>
      <c r="X112" s="36">
        <v>14471</v>
      </c>
      <c r="Y112" s="36">
        <v>13063</v>
      </c>
      <c r="Z112" s="38">
        <f t="shared" si="17"/>
        <v>-1408</v>
      </c>
      <c r="AA112" s="53">
        <f t="shared" si="16"/>
        <v>-0.09729804436459125</v>
      </c>
      <c r="AE112" s="5"/>
    </row>
    <row r="113" spans="1:31" ht="15.75">
      <c r="A113" s="5" t="s">
        <v>25</v>
      </c>
      <c r="B113" s="10">
        <v>13699</v>
      </c>
      <c r="C113" s="10">
        <v>13977</v>
      </c>
      <c r="D113" s="10">
        <v>15100</v>
      </c>
      <c r="E113" s="10">
        <v>15344</v>
      </c>
      <c r="F113" s="10">
        <v>15386</v>
      </c>
      <c r="G113" s="10">
        <v>15315</v>
      </c>
      <c r="H113" s="10">
        <v>15873</v>
      </c>
      <c r="I113" s="10">
        <v>15560</v>
      </c>
      <c r="J113" s="10">
        <v>15655</v>
      </c>
      <c r="K113" s="10">
        <v>16640</v>
      </c>
      <c r="L113" s="10">
        <v>17309</v>
      </c>
      <c r="M113" s="10">
        <v>17384</v>
      </c>
      <c r="N113" s="10">
        <v>17414</v>
      </c>
      <c r="O113" s="10">
        <v>18298</v>
      </c>
      <c r="P113" s="10">
        <v>18634</v>
      </c>
      <c r="Q113" s="10">
        <v>18445</v>
      </c>
      <c r="R113" s="10">
        <v>18452</v>
      </c>
      <c r="S113" s="10">
        <v>18297</v>
      </c>
      <c r="T113" s="10">
        <v>12253</v>
      </c>
      <c r="U113" s="3"/>
      <c r="V113" s="10"/>
      <c r="W113" s="33" t="s">
        <v>25</v>
      </c>
      <c r="X113" s="36">
        <v>18297</v>
      </c>
      <c r="Y113" s="36">
        <v>12253</v>
      </c>
      <c r="Z113" s="38">
        <f t="shared" si="17"/>
        <v>-6044</v>
      </c>
      <c r="AA113" s="53">
        <f t="shared" si="16"/>
        <v>-0.3303273760725802</v>
      </c>
      <c r="AE113" s="5"/>
    </row>
    <row r="114" spans="1:31" ht="15.75">
      <c r="A114" s="5" t="s">
        <v>21</v>
      </c>
      <c r="B114" s="10">
        <v>7925</v>
      </c>
      <c r="C114" s="10">
        <v>8264</v>
      </c>
      <c r="D114" s="10">
        <v>8615</v>
      </c>
      <c r="E114" s="10">
        <v>8508</v>
      </c>
      <c r="F114" s="10">
        <v>8384</v>
      </c>
      <c r="G114" s="10">
        <v>8942</v>
      </c>
      <c r="H114" s="10">
        <v>9737</v>
      </c>
      <c r="I114" s="10">
        <v>9951</v>
      </c>
      <c r="J114" s="10">
        <v>10101</v>
      </c>
      <c r="K114" s="10">
        <v>10509</v>
      </c>
      <c r="L114" s="10">
        <v>10800</v>
      </c>
      <c r="M114" s="10">
        <v>10883</v>
      </c>
      <c r="N114" s="10">
        <v>10872</v>
      </c>
      <c r="O114" s="10">
        <v>11272</v>
      </c>
      <c r="P114" s="10">
        <v>11303</v>
      </c>
      <c r="Q114" s="10">
        <v>11120</v>
      </c>
      <c r="R114" s="10">
        <v>10909</v>
      </c>
      <c r="S114" s="10">
        <v>11133</v>
      </c>
      <c r="T114" s="10">
        <v>10505</v>
      </c>
      <c r="U114" s="3"/>
      <c r="V114" s="10"/>
      <c r="W114" s="33" t="s">
        <v>21</v>
      </c>
      <c r="X114" s="36">
        <v>11133</v>
      </c>
      <c r="Y114" s="36">
        <v>10505</v>
      </c>
      <c r="Z114" s="38">
        <f t="shared" si="17"/>
        <v>-628</v>
      </c>
      <c r="AA114" s="53">
        <f t="shared" si="16"/>
        <v>-0.05640887451720111</v>
      </c>
      <c r="AE114" s="5"/>
    </row>
    <row r="115" spans="1:31" ht="15.75">
      <c r="A115" s="5" t="s">
        <v>1</v>
      </c>
      <c r="B115" s="10">
        <v>406</v>
      </c>
      <c r="C115" s="10">
        <v>435</v>
      </c>
      <c r="D115" s="10">
        <v>488</v>
      </c>
      <c r="E115" s="10">
        <v>503</v>
      </c>
      <c r="F115" s="10">
        <v>580</v>
      </c>
      <c r="G115" s="10">
        <v>618</v>
      </c>
      <c r="H115" s="10">
        <v>549</v>
      </c>
      <c r="I115" s="10">
        <v>553</v>
      </c>
      <c r="J115" s="10">
        <v>557</v>
      </c>
      <c r="K115" s="10">
        <v>558</v>
      </c>
      <c r="L115" s="10">
        <v>580</v>
      </c>
      <c r="M115" s="10">
        <v>635</v>
      </c>
      <c r="N115" s="10">
        <v>735</v>
      </c>
      <c r="O115" s="10">
        <v>747</v>
      </c>
      <c r="P115" s="10">
        <v>703</v>
      </c>
      <c r="Q115" s="10">
        <v>720</v>
      </c>
      <c r="R115" s="10">
        <v>751</v>
      </c>
      <c r="S115" s="10">
        <v>766</v>
      </c>
      <c r="T115" s="10">
        <v>814</v>
      </c>
      <c r="U115" s="3"/>
      <c r="V115" s="10"/>
      <c r="W115" s="33" t="s">
        <v>1</v>
      </c>
      <c r="X115" s="36">
        <v>766</v>
      </c>
      <c r="Y115" s="36">
        <v>814</v>
      </c>
      <c r="Z115" s="38">
        <f t="shared" si="17"/>
        <v>48</v>
      </c>
      <c r="AA115" s="53">
        <f t="shared" si="16"/>
        <v>0.06266318537859007</v>
      </c>
      <c r="AE115" s="5"/>
    </row>
    <row r="116" spans="1:31" ht="15.75">
      <c r="A116" s="5" t="s">
        <v>2</v>
      </c>
      <c r="B116" s="10">
        <v>9580</v>
      </c>
      <c r="C116" s="10">
        <v>9670</v>
      </c>
      <c r="D116" s="10">
        <v>9723</v>
      </c>
      <c r="E116" s="10">
        <v>9698</v>
      </c>
      <c r="F116" s="10">
        <v>9636</v>
      </c>
      <c r="G116" s="10">
        <v>10127</v>
      </c>
      <c r="H116" s="10">
        <v>10318</v>
      </c>
      <c r="I116" s="10">
        <v>10429</v>
      </c>
      <c r="J116" s="10">
        <v>10381</v>
      </c>
      <c r="K116" s="10">
        <v>10654</v>
      </c>
      <c r="L116" s="10">
        <v>10872</v>
      </c>
      <c r="M116" s="10">
        <v>10964</v>
      </c>
      <c r="N116" s="10">
        <v>11072</v>
      </c>
      <c r="O116" s="10">
        <v>11320</v>
      </c>
      <c r="P116" s="10">
        <v>11646</v>
      </c>
      <c r="Q116" s="10">
        <v>12016</v>
      </c>
      <c r="R116" s="10">
        <v>12163</v>
      </c>
      <c r="S116" s="10">
        <v>12221</v>
      </c>
      <c r="T116" s="10">
        <v>11600</v>
      </c>
      <c r="U116" s="3"/>
      <c r="V116" s="10"/>
      <c r="W116" s="33" t="s">
        <v>2</v>
      </c>
      <c r="X116" s="36">
        <v>12221</v>
      </c>
      <c r="Y116" s="36">
        <v>11600</v>
      </c>
      <c r="Z116" s="38">
        <f t="shared" si="17"/>
        <v>-621</v>
      </c>
      <c r="AA116" s="53">
        <f t="shared" si="16"/>
        <v>-0.05081417232632354</v>
      </c>
      <c r="AE116" s="5"/>
    </row>
    <row r="117" spans="1:31" ht="15.75">
      <c r="A117" s="5" t="s">
        <v>0</v>
      </c>
      <c r="B117" s="10">
        <v>28704</v>
      </c>
      <c r="C117" s="10">
        <v>29768</v>
      </c>
      <c r="D117" s="10">
        <v>33031</v>
      </c>
      <c r="E117" s="10">
        <v>33688</v>
      </c>
      <c r="F117" s="10">
        <v>36130</v>
      </c>
      <c r="G117" s="10">
        <v>28509</v>
      </c>
      <c r="H117" s="10">
        <v>29157</v>
      </c>
      <c r="I117" s="10">
        <v>31089</v>
      </c>
      <c r="J117" s="10">
        <v>33590</v>
      </c>
      <c r="K117" s="10">
        <v>33514</v>
      </c>
      <c r="L117" s="10">
        <v>30363</v>
      </c>
      <c r="M117" s="10">
        <v>29748</v>
      </c>
      <c r="N117" s="10">
        <v>28019</v>
      </c>
      <c r="O117" s="10">
        <v>27531</v>
      </c>
      <c r="P117" s="10">
        <v>27416</v>
      </c>
      <c r="Q117" s="10">
        <v>27138</v>
      </c>
      <c r="R117" s="10">
        <v>27359</v>
      </c>
      <c r="S117" s="10">
        <v>27586</v>
      </c>
      <c r="T117" s="10">
        <v>28793</v>
      </c>
      <c r="U117" s="3"/>
      <c r="V117" s="10"/>
      <c r="W117" s="33" t="s">
        <v>0</v>
      </c>
      <c r="X117" s="36">
        <v>27586</v>
      </c>
      <c r="Y117" s="36">
        <v>28793</v>
      </c>
      <c r="Z117" s="38">
        <f t="shared" si="17"/>
        <v>1207</v>
      </c>
      <c r="AA117" s="53">
        <f t="shared" si="16"/>
        <v>0.043754078155586164</v>
      </c>
      <c r="AE117" s="5"/>
    </row>
    <row r="118" spans="1:31" ht="15.75">
      <c r="A118" s="12" t="s">
        <v>22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3</v>
      </c>
      <c r="K118" s="3">
        <v>0</v>
      </c>
      <c r="L118" s="3">
        <v>0</v>
      </c>
      <c r="M118" s="3">
        <v>0</v>
      </c>
      <c r="N118" s="3">
        <v>2</v>
      </c>
      <c r="O118" s="3">
        <v>109</v>
      </c>
      <c r="P118" s="3">
        <v>285</v>
      </c>
      <c r="Q118" s="3">
        <v>308</v>
      </c>
      <c r="R118" s="3">
        <v>242</v>
      </c>
      <c r="S118" s="3">
        <v>258</v>
      </c>
      <c r="T118" s="3">
        <v>302</v>
      </c>
      <c r="U118" s="3"/>
      <c r="V118" s="3"/>
      <c r="W118" s="39" t="s">
        <v>22</v>
      </c>
      <c r="X118" s="34">
        <v>258</v>
      </c>
      <c r="Y118" s="34">
        <v>302</v>
      </c>
      <c r="Z118" s="38">
        <f t="shared" si="17"/>
        <v>44</v>
      </c>
      <c r="AA118" s="53">
        <f t="shared" si="16"/>
        <v>0.17054263565891473</v>
      </c>
      <c r="AB118" s="3"/>
      <c r="AC118" s="3"/>
      <c r="AD118" s="3"/>
      <c r="AE118" s="12"/>
    </row>
    <row r="119" spans="1:31" ht="15.75">
      <c r="A119" s="1"/>
      <c r="B119" s="11">
        <f>SUM(B105:B118)</f>
        <v>153315</v>
      </c>
      <c r="C119" s="11">
        <f>SUM(C105:C118)</f>
        <v>150176</v>
      </c>
      <c r="D119" s="11">
        <f>SUM(D105:D118)</f>
        <v>155237</v>
      </c>
      <c r="E119" s="11">
        <f aca="true" t="shared" si="18" ref="E119:T119">SUM(E105:E118)</f>
        <v>154075</v>
      </c>
      <c r="F119" s="11">
        <f t="shared" si="18"/>
        <v>158148</v>
      </c>
      <c r="G119" s="11">
        <f t="shared" si="18"/>
        <v>153633</v>
      </c>
      <c r="H119" s="11">
        <f t="shared" si="18"/>
        <v>156327</v>
      </c>
      <c r="I119" s="11">
        <f t="shared" si="18"/>
        <v>158717</v>
      </c>
      <c r="J119" s="11">
        <f t="shared" si="18"/>
        <v>162681</v>
      </c>
      <c r="K119" s="11">
        <f t="shared" si="18"/>
        <v>168270</v>
      </c>
      <c r="L119" s="11">
        <f t="shared" si="18"/>
        <v>165778</v>
      </c>
      <c r="M119" s="11">
        <f t="shared" si="18"/>
        <v>165039</v>
      </c>
      <c r="N119" s="11">
        <f t="shared" si="18"/>
        <v>164579</v>
      </c>
      <c r="O119" s="11">
        <f t="shared" si="18"/>
        <v>170256</v>
      </c>
      <c r="P119" s="11">
        <f t="shared" si="18"/>
        <v>172882</v>
      </c>
      <c r="Q119" s="11">
        <f t="shared" si="18"/>
        <v>176658</v>
      </c>
      <c r="R119" s="11">
        <f t="shared" si="18"/>
        <v>178158</v>
      </c>
      <c r="S119" s="11">
        <f t="shared" si="18"/>
        <v>182196</v>
      </c>
      <c r="T119" s="11">
        <f t="shared" si="18"/>
        <v>173602</v>
      </c>
      <c r="U119" s="3"/>
      <c r="V119" s="11"/>
      <c r="W119" s="72"/>
      <c r="X119" s="44">
        <f>SUM(X105:X118)</f>
        <v>182196</v>
      </c>
      <c r="Y119" s="44">
        <f>SUM(Y105:Y118)</f>
        <v>173602</v>
      </c>
      <c r="Z119" s="44">
        <f t="shared" si="17"/>
        <v>-8594</v>
      </c>
      <c r="AA119" s="54">
        <f t="shared" si="16"/>
        <v>-0.04716898285363016</v>
      </c>
      <c r="AB119" s="11"/>
      <c r="AC119" s="11"/>
      <c r="AD119" s="11"/>
      <c r="AE119" s="1"/>
    </row>
    <row r="120" spans="8:21" ht="13.5">
      <c r="H120" s="9"/>
      <c r="U120" s="3"/>
    </row>
    <row r="121" spans="8:23" ht="15.75">
      <c r="H121" s="9"/>
      <c r="U121" s="3"/>
      <c r="W121" s="32" t="s">
        <v>33</v>
      </c>
    </row>
    <row r="122" spans="8:21" ht="13.5">
      <c r="H122" s="9"/>
      <c r="U122" s="3"/>
    </row>
    <row r="123" spans="1:27" ht="15.75">
      <c r="A123" s="1" t="s">
        <v>11</v>
      </c>
      <c r="B123" s="4">
        <v>2002</v>
      </c>
      <c r="C123" s="4">
        <v>2003</v>
      </c>
      <c r="D123" s="4">
        <v>2004</v>
      </c>
      <c r="E123" s="4">
        <v>2005</v>
      </c>
      <c r="F123" s="4">
        <v>2006</v>
      </c>
      <c r="G123" s="4">
        <v>2007</v>
      </c>
      <c r="H123" s="4">
        <v>2008</v>
      </c>
      <c r="I123" s="4">
        <v>2009</v>
      </c>
      <c r="J123" s="4">
        <v>2010</v>
      </c>
      <c r="K123" s="4">
        <v>2011</v>
      </c>
      <c r="L123" s="4">
        <v>2012</v>
      </c>
      <c r="M123" s="4">
        <v>2013</v>
      </c>
      <c r="N123" s="4">
        <v>2014</v>
      </c>
      <c r="O123" s="4">
        <v>2015</v>
      </c>
      <c r="P123" s="4">
        <v>2016</v>
      </c>
      <c r="Q123" s="4">
        <v>2017</v>
      </c>
      <c r="R123" s="4">
        <v>2018</v>
      </c>
      <c r="S123" s="4">
        <v>2019</v>
      </c>
      <c r="T123" s="4">
        <v>2020</v>
      </c>
      <c r="U123" s="3"/>
      <c r="V123" s="4"/>
      <c r="W123" s="73" t="s">
        <v>11</v>
      </c>
      <c r="X123" s="56">
        <v>2019</v>
      </c>
      <c r="Y123" s="56">
        <v>2020</v>
      </c>
      <c r="Z123" s="57" t="s">
        <v>32</v>
      </c>
      <c r="AA123" s="74" t="s">
        <v>34</v>
      </c>
    </row>
    <row r="124" spans="8:27" ht="15.75">
      <c r="H124" s="9"/>
      <c r="U124" s="3"/>
      <c r="W124" s="42"/>
      <c r="X124" s="42"/>
      <c r="Y124" s="42"/>
      <c r="Z124" s="45"/>
      <c r="AA124" s="75"/>
    </row>
    <row r="125" spans="1:27" ht="15.75">
      <c r="A125" s="5" t="s">
        <v>19</v>
      </c>
      <c r="B125" s="10">
        <v>196</v>
      </c>
      <c r="C125" s="10">
        <v>176</v>
      </c>
      <c r="D125" s="10">
        <v>188</v>
      </c>
      <c r="E125" s="10">
        <v>216</v>
      </c>
      <c r="F125" s="10">
        <v>240</v>
      </c>
      <c r="G125" s="10">
        <v>191</v>
      </c>
      <c r="H125" s="10">
        <v>237</v>
      </c>
      <c r="I125" s="10">
        <v>274</v>
      </c>
      <c r="J125" s="10">
        <v>346</v>
      </c>
      <c r="K125" s="10">
        <v>255</v>
      </c>
      <c r="L125" s="10">
        <v>270</v>
      </c>
      <c r="M125" s="10">
        <v>328</v>
      </c>
      <c r="N125" s="10">
        <v>287</v>
      </c>
      <c r="O125" s="10">
        <v>249</v>
      </c>
      <c r="P125" s="10">
        <v>288</v>
      </c>
      <c r="Q125" s="10">
        <v>279</v>
      </c>
      <c r="R125" s="10">
        <v>265</v>
      </c>
      <c r="S125" s="10">
        <v>332</v>
      </c>
      <c r="T125" s="10">
        <v>143</v>
      </c>
      <c r="U125" s="3"/>
      <c r="V125" s="10"/>
      <c r="W125" s="33" t="s">
        <v>19</v>
      </c>
      <c r="X125" s="36">
        <v>332</v>
      </c>
      <c r="Y125" s="36">
        <v>143</v>
      </c>
      <c r="Z125" s="38">
        <f aca="true" t="shared" si="19" ref="Z125:Z139">SUM(Y125-X125)</f>
        <v>-189</v>
      </c>
      <c r="AA125" s="53">
        <f>SUM(Z125/X125)</f>
        <v>-0.5692771084337349</v>
      </c>
    </row>
    <row r="126" spans="1:27" ht="15.75">
      <c r="A126" s="5" t="s">
        <v>4</v>
      </c>
      <c r="B126" s="10">
        <v>11724</v>
      </c>
      <c r="C126" s="10">
        <v>12056</v>
      </c>
      <c r="D126" s="10">
        <v>10985</v>
      </c>
      <c r="E126" s="10">
        <v>11501</v>
      </c>
      <c r="F126" s="10">
        <v>11193</v>
      </c>
      <c r="G126" s="10">
        <v>10890</v>
      </c>
      <c r="H126" s="10">
        <v>10674</v>
      </c>
      <c r="I126" s="10">
        <v>10101</v>
      </c>
      <c r="J126" s="10">
        <v>9666</v>
      </c>
      <c r="K126" s="10">
        <v>9220</v>
      </c>
      <c r="L126" s="10">
        <v>8459</v>
      </c>
      <c r="M126" s="10">
        <v>6489</v>
      </c>
      <c r="N126" s="10">
        <v>6426</v>
      </c>
      <c r="O126" s="10">
        <v>6210</v>
      </c>
      <c r="P126" s="10">
        <v>5640</v>
      </c>
      <c r="Q126" s="10">
        <v>5855</v>
      </c>
      <c r="R126" s="10">
        <v>5711</v>
      </c>
      <c r="S126" s="10">
        <v>5672</v>
      </c>
      <c r="T126" s="10">
        <v>5042</v>
      </c>
      <c r="U126" s="3"/>
      <c r="V126" s="10"/>
      <c r="W126" s="33" t="s">
        <v>4</v>
      </c>
      <c r="X126" s="36">
        <v>5672</v>
      </c>
      <c r="Y126" s="36">
        <v>5042</v>
      </c>
      <c r="Z126" s="38">
        <f t="shared" si="19"/>
        <v>-630</v>
      </c>
      <c r="AA126" s="53">
        <f aca="true" t="shared" si="20" ref="AA126:AA139">SUM(Z126/X126)</f>
        <v>-0.11107193229901269</v>
      </c>
    </row>
    <row r="127" spans="1:27" ht="15.75">
      <c r="A127" s="5" t="s">
        <v>3</v>
      </c>
      <c r="B127" s="10">
        <v>30479</v>
      </c>
      <c r="C127" s="10">
        <v>30675</v>
      </c>
      <c r="D127" s="10">
        <v>31448</v>
      </c>
      <c r="E127" s="10">
        <v>33317</v>
      </c>
      <c r="F127" s="10">
        <v>33812</v>
      </c>
      <c r="G127" s="10">
        <v>31125</v>
      </c>
      <c r="H127" s="10">
        <v>28072</v>
      </c>
      <c r="I127" s="10">
        <v>25141</v>
      </c>
      <c r="J127" s="10">
        <v>24381</v>
      </c>
      <c r="K127" s="10">
        <v>24587</v>
      </c>
      <c r="L127" s="10">
        <v>25089</v>
      </c>
      <c r="M127" s="10">
        <v>24724</v>
      </c>
      <c r="N127" s="10">
        <v>23729</v>
      </c>
      <c r="O127" s="10">
        <v>22928</v>
      </c>
      <c r="P127" s="10">
        <v>23196</v>
      </c>
      <c r="Q127" s="10">
        <v>23540</v>
      </c>
      <c r="R127" s="10">
        <v>24244</v>
      </c>
      <c r="S127" s="10">
        <v>25061</v>
      </c>
      <c r="T127" s="10">
        <v>24305</v>
      </c>
      <c r="U127" s="3"/>
      <c r="V127" s="10"/>
      <c r="W127" s="33" t="s">
        <v>3</v>
      </c>
      <c r="X127" s="36">
        <v>25061</v>
      </c>
      <c r="Y127" s="36">
        <v>24305</v>
      </c>
      <c r="Z127" s="38">
        <f t="shared" si="19"/>
        <v>-756</v>
      </c>
      <c r="AA127" s="53">
        <f t="shared" si="20"/>
        <v>-0.03016639399864331</v>
      </c>
    </row>
    <row r="128" spans="1:27" ht="15.75">
      <c r="A128" s="5" t="s">
        <v>23</v>
      </c>
      <c r="B128" s="10">
        <v>77576</v>
      </c>
      <c r="C128" s="10">
        <v>77751</v>
      </c>
      <c r="D128" s="10">
        <v>77354</v>
      </c>
      <c r="E128" s="10">
        <v>79732</v>
      </c>
      <c r="F128" s="10">
        <v>79045</v>
      </c>
      <c r="G128" s="10">
        <v>78541</v>
      </c>
      <c r="H128" s="10">
        <v>76871</v>
      </c>
      <c r="I128" s="10">
        <v>72742</v>
      </c>
      <c r="J128" s="10">
        <v>72167</v>
      </c>
      <c r="K128" s="10">
        <v>73689</v>
      </c>
      <c r="L128" s="10">
        <v>73881</v>
      </c>
      <c r="M128" s="10">
        <v>74293</v>
      </c>
      <c r="N128" s="10">
        <v>74648</v>
      </c>
      <c r="O128" s="10">
        <v>75860</v>
      </c>
      <c r="P128" s="10">
        <v>76356</v>
      </c>
      <c r="Q128" s="10">
        <v>76398</v>
      </c>
      <c r="R128" s="10">
        <v>76484</v>
      </c>
      <c r="S128" s="10">
        <v>77719</v>
      </c>
      <c r="T128" s="10">
        <v>74693</v>
      </c>
      <c r="U128" s="3"/>
      <c r="V128" s="10"/>
      <c r="W128" s="33" t="s">
        <v>23</v>
      </c>
      <c r="X128" s="36">
        <v>77719</v>
      </c>
      <c r="Y128" s="36">
        <v>74693</v>
      </c>
      <c r="Z128" s="38">
        <f t="shared" si="19"/>
        <v>-3026</v>
      </c>
      <c r="AA128" s="53">
        <f t="shared" si="20"/>
        <v>-0.03893513812581222</v>
      </c>
    </row>
    <row r="129" spans="1:27" ht="15.75">
      <c r="A129" s="5" t="s">
        <v>20</v>
      </c>
      <c r="B129" s="10">
        <v>36355</v>
      </c>
      <c r="C129" s="10">
        <v>35434</v>
      </c>
      <c r="D129" s="10">
        <v>34946</v>
      </c>
      <c r="E129" s="10">
        <v>30513</v>
      </c>
      <c r="F129" s="10">
        <v>29049</v>
      </c>
      <c r="G129" s="10">
        <v>28102</v>
      </c>
      <c r="H129" s="10">
        <v>27702</v>
      </c>
      <c r="I129" s="10">
        <v>24968</v>
      </c>
      <c r="J129" s="10">
        <v>23244</v>
      </c>
      <c r="K129" s="10">
        <v>22333</v>
      </c>
      <c r="L129" s="10">
        <v>21776</v>
      </c>
      <c r="M129" s="10">
        <v>21776</v>
      </c>
      <c r="N129" s="10">
        <v>22817</v>
      </c>
      <c r="O129" s="10">
        <v>21919</v>
      </c>
      <c r="P129" s="10">
        <v>20454</v>
      </c>
      <c r="Q129" s="10">
        <v>19867</v>
      </c>
      <c r="R129" s="10">
        <v>19680</v>
      </c>
      <c r="S129" s="10">
        <v>20272</v>
      </c>
      <c r="T129" s="10">
        <v>20906</v>
      </c>
      <c r="U129" s="3"/>
      <c r="V129" s="10"/>
      <c r="W129" s="33" t="s">
        <v>20</v>
      </c>
      <c r="X129" s="36">
        <v>20272</v>
      </c>
      <c r="Y129" s="36">
        <v>20906</v>
      </c>
      <c r="Z129" s="38">
        <f t="shared" si="19"/>
        <v>634</v>
      </c>
      <c r="AA129" s="53">
        <f t="shared" si="20"/>
        <v>0.03127466456195738</v>
      </c>
    </row>
    <row r="130" spans="1:27" ht="15.75">
      <c r="A130" s="5" t="s">
        <v>24</v>
      </c>
      <c r="B130" s="10">
        <v>31783</v>
      </c>
      <c r="C130" s="9">
        <v>34217</v>
      </c>
      <c r="D130" s="10">
        <v>33131</v>
      </c>
      <c r="E130" s="10">
        <v>34535</v>
      </c>
      <c r="F130" s="10">
        <v>35150</v>
      </c>
      <c r="G130" s="10">
        <v>34459</v>
      </c>
      <c r="H130" s="10">
        <v>32620</v>
      </c>
      <c r="I130" s="10">
        <v>31141</v>
      </c>
      <c r="J130" s="10">
        <v>31640</v>
      </c>
      <c r="K130" s="10">
        <v>31939</v>
      </c>
      <c r="L130" s="10">
        <v>31994</v>
      </c>
      <c r="M130" s="10">
        <v>32883</v>
      </c>
      <c r="N130" s="10">
        <v>32434</v>
      </c>
      <c r="O130" s="10">
        <v>33566</v>
      </c>
      <c r="P130" s="10">
        <v>35345</v>
      </c>
      <c r="Q130" s="10">
        <v>37489</v>
      </c>
      <c r="R130" s="10">
        <v>38068</v>
      </c>
      <c r="S130" s="10">
        <v>38234</v>
      </c>
      <c r="T130" s="10">
        <v>37313</v>
      </c>
      <c r="U130" s="3"/>
      <c r="V130" s="10"/>
      <c r="W130" s="33" t="s">
        <v>24</v>
      </c>
      <c r="X130" s="36">
        <v>38234</v>
      </c>
      <c r="Y130" s="36">
        <v>37313</v>
      </c>
      <c r="Z130" s="38">
        <f t="shared" si="19"/>
        <v>-921</v>
      </c>
      <c r="AA130" s="53">
        <f t="shared" si="20"/>
        <v>-0.024088507611026835</v>
      </c>
    </row>
    <row r="131" spans="1:27" ht="15.75">
      <c r="A131" s="5" t="s">
        <v>27</v>
      </c>
      <c r="B131" s="10">
        <v>164098</v>
      </c>
      <c r="C131" s="10">
        <v>167582</v>
      </c>
      <c r="D131" s="10">
        <v>178903</v>
      </c>
      <c r="E131" s="10">
        <v>193616</v>
      </c>
      <c r="F131" s="10">
        <v>200407</v>
      </c>
      <c r="G131" s="10">
        <v>208368</v>
      </c>
      <c r="H131" s="10">
        <v>213482</v>
      </c>
      <c r="I131" s="10">
        <v>211056</v>
      </c>
      <c r="J131" s="10">
        <v>214294</v>
      </c>
      <c r="K131" s="10">
        <v>216889</v>
      </c>
      <c r="L131" s="10">
        <v>221380</v>
      </c>
      <c r="M131" s="10">
        <v>217588</v>
      </c>
      <c r="N131" s="10">
        <v>208806</v>
      </c>
      <c r="O131" s="10">
        <v>209062</v>
      </c>
      <c r="P131" s="10">
        <v>211429</v>
      </c>
      <c r="Q131" s="10">
        <v>213371</v>
      </c>
      <c r="R131" s="10">
        <v>218597</v>
      </c>
      <c r="S131" s="10">
        <v>223560</v>
      </c>
      <c r="T131" s="10">
        <v>222368</v>
      </c>
      <c r="U131" s="3"/>
      <c r="V131" s="10"/>
      <c r="W131" s="33" t="s">
        <v>27</v>
      </c>
      <c r="X131" s="36">
        <v>223560</v>
      </c>
      <c r="Y131" s="36">
        <v>222368</v>
      </c>
      <c r="Z131" s="38">
        <f t="shared" si="19"/>
        <v>-1192</v>
      </c>
      <c r="AA131" s="53">
        <f t="shared" si="20"/>
        <v>-0.005331901950259438</v>
      </c>
    </row>
    <row r="132" spans="1:27" ht="15.75">
      <c r="A132" s="5" t="s">
        <v>26</v>
      </c>
      <c r="B132" s="10">
        <v>44209</v>
      </c>
      <c r="C132" s="10">
        <v>44855</v>
      </c>
      <c r="D132" s="10">
        <v>44774</v>
      </c>
      <c r="E132" s="10">
        <v>47521</v>
      </c>
      <c r="F132" s="10">
        <v>48879</v>
      </c>
      <c r="G132" s="10">
        <v>51113</v>
      </c>
      <c r="H132" s="10">
        <v>53021</v>
      </c>
      <c r="I132" s="10">
        <v>54140</v>
      </c>
      <c r="J132" s="10">
        <v>55596</v>
      </c>
      <c r="K132" s="10">
        <v>57069</v>
      </c>
      <c r="L132" s="10">
        <v>58182</v>
      </c>
      <c r="M132" s="10">
        <v>58961</v>
      </c>
      <c r="N132" s="10">
        <v>60056</v>
      </c>
      <c r="O132" s="10">
        <v>62764</v>
      </c>
      <c r="P132" s="10">
        <v>65599</v>
      </c>
      <c r="Q132" s="10">
        <v>67283</v>
      </c>
      <c r="R132" s="10">
        <v>70017</v>
      </c>
      <c r="S132" s="10">
        <v>71806</v>
      </c>
      <c r="T132" s="10">
        <v>67885</v>
      </c>
      <c r="U132" s="3"/>
      <c r="V132" s="10"/>
      <c r="W132" s="33" t="s">
        <v>26</v>
      </c>
      <c r="X132" s="36">
        <v>71806</v>
      </c>
      <c r="Y132" s="36">
        <v>67885</v>
      </c>
      <c r="Z132" s="38">
        <f t="shared" si="19"/>
        <v>-3921</v>
      </c>
      <c r="AA132" s="53">
        <f t="shared" si="20"/>
        <v>-0.05460546472439629</v>
      </c>
    </row>
    <row r="133" spans="1:27" ht="15.75">
      <c r="A133" s="5" t="s">
        <v>25</v>
      </c>
      <c r="B133" s="10">
        <v>41523</v>
      </c>
      <c r="C133" s="10">
        <v>42379</v>
      </c>
      <c r="D133" s="10">
        <v>43284</v>
      </c>
      <c r="E133" s="10">
        <v>43665</v>
      </c>
      <c r="F133" s="10">
        <v>44197</v>
      </c>
      <c r="G133" s="10">
        <v>45471</v>
      </c>
      <c r="H133" s="10">
        <v>46159</v>
      </c>
      <c r="I133" s="10">
        <v>44332</v>
      </c>
      <c r="J133" s="10">
        <v>44539</v>
      </c>
      <c r="K133" s="10">
        <v>45511</v>
      </c>
      <c r="L133" s="10">
        <v>47255</v>
      </c>
      <c r="M133" s="10">
        <v>47929</v>
      </c>
      <c r="N133" s="10">
        <v>48566</v>
      </c>
      <c r="O133" s="10">
        <v>51395</v>
      </c>
      <c r="P133" s="10">
        <v>53443</v>
      </c>
      <c r="Q133" s="10">
        <v>54169</v>
      </c>
      <c r="R133" s="10">
        <v>54674</v>
      </c>
      <c r="S133" s="10">
        <v>54975</v>
      </c>
      <c r="T133" s="10">
        <v>40066</v>
      </c>
      <c r="U133" s="3"/>
      <c r="V133" s="10"/>
      <c r="W133" s="33" t="s">
        <v>25</v>
      </c>
      <c r="X133" s="36">
        <v>54975</v>
      </c>
      <c r="Y133" s="36">
        <v>40066</v>
      </c>
      <c r="Z133" s="38">
        <f t="shared" si="19"/>
        <v>-14909</v>
      </c>
      <c r="AA133" s="53">
        <f t="shared" si="20"/>
        <v>-0.2711959981809914</v>
      </c>
    </row>
    <row r="134" spans="1:27" ht="15.75">
      <c r="A134" s="5" t="s">
        <v>21</v>
      </c>
      <c r="B134" s="9">
        <v>20755</v>
      </c>
      <c r="C134" s="9">
        <v>20733</v>
      </c>
      <c r="D134" s="10">
        <v>19887</v>
      </c>
      <c r="E134" s="10">
        <v>20015</v>
      </c>
      <c r="F134" s="10">
        <v>19986</v>
      </c>
      <c r="G134" s="10">
        <v>20575</v>
      </c>
      <c r="H134" s="10">
        <v>20668</v>
      </c>
      <c r="I134" s="10">
        <v>20028</v>
      </c>
      <c r="J134" s="10">
        <v>19874</v>
      </c>
      <c r="K134" s="10">
        <v>20380</v>
      </c>
      <c r="L134" s="10">
        <v>20833</v>
      </c>
      <c r="M134" s="10">
        <v>20889</v>
      </c>
      <c r="N134" s="10">
        <v>20917</v>
      </c>
      <c r="O134" s="10">
        <v>21072</v>
      </c>
      <c r="P134" s="10">
        <v>21341</v>
      </c>
      <c r="Q134" s="10">
        <v>21194</v>
      </c>
      <c r="R134" s="10">
        <v>21163</v>
      </c>
      <c r="S134" s="10">
        <v>20625</v>
      </c>
      <c r="T134" s="10">
        <v>17550</v>
      </c>
      <c r="U134" s="3"/>
      <c r="V134" s="10"/>
      <c r="W134" s="33" t="s">
        <v>21</v>
      </c>
      <c r="X134" s="36">
        <v>20625</v>
      </c>
      <c r="Y134" s="36">
        <v>17550</v>
      </c>
      <c r="Z134" s="38">
        <f t="shared" si="19"/>
        <v>-3075</v>
      </c>
      <c r="AA134" s="53">
        <f t="shared" si="20"/>
        <v>-0.14909090909090908</v>
      </c>
    </row>
    <row r="135" spans="1:27" ht="15.75">
      <c r="A135" s="5" t="s">
        <v>1</v>
      </c>
      <c r="B135" s="10">
        <v>7605</v>
      </c>
      <c r="C135" s="10">
        <v>7683</v>
      </c>
      <c r="D135" s="10">
        <v>8254</v>
      </c>
      <c r="E135" s="10">
        <v>8446</v>
      </c>
      <c r="F135" s="10">
        <v>9516</v>
      </c>
      <c r="G135" s="10">
        <v>9857</v>
      </c>
      <c r="H135" s="10">
        <v>8544</v>
      </c>
      <c r="I135" s="10">
        <v>8703</v>
      </c>
      <c r="J135" s="10">
        <v>8820</v>
      </c>
      <c r="K135" s="10">
        <v>9114</v>
      </c>
      <c r="L135" s="10">
        <v>9379</v>
      </c>
      <c r="M135" s="10">
        <v>9625</v>
      </c>
      <c r="N135" s="10">
        <v>9617</v>
      </c>
      <c r="O135" s="10">
        <v>9555</v>
      </c>
      <c r="P135" s="10">
        <v>9245</v>
      </c>
      <c r="Q135" s="10">
        <v>9124</v>
      </c>
      <c r="R135" s="10">
        <v>9304</v>
      </c>
      <c r="S135" s="10">
        <v>9413</v>
      </c>
      <c r="T135" s="10">
        <v>9379</v>
      </c>
      <c r="U135" s="3"/>
      <c r="V135" s="10"/>
      <c r="W135" s="33" t="s">
        <v>1</v>
      </c>
      <c r="X135" s="36">
        <v>9413</v>
      </c>
      <c r="Y135" s="36">
        <v>9379</v>
      </c>
      <c r="Z135" s="38">
        <f t="shared" si="19"/>
        <v>-34</v>
      </c>
      <c r="AA135" s="53">
        <f t="shared" si="20"/>
        <v>-0.0036120259215977903</v>
      </c>
    </row>
    <row r="136" spans="1:27" ht="15.75">
      <c r="A136" s="5" t="s">
        <v>2</v>
      </c>
      <c r="B136" s="10">
        <v>42626</v>
      </c>
      <c r="C136" s="10">
        <v>43371</v>
      </c>
      <c r="D136" s="10">
        <v>44059</v>
      </c>
      <c r="E136" s="10">
        <v>44976</v>
      </c>
      <c r="F136" s="10">
        <v>45491</v>
      </c>
      <c r="G136" s="10">
        <v>46318</v>
      </c>
      <c r="H136" s="10">
        <v>46945</v>
      </c>
      <c r="I136" s="10">
        <v>47056</v>
      </c>
      <c r="J136" s="10">
        <v>46715</v>
      </c>
      <c r="K136" s="10">
        <v>47233</v>
      </c>
      <c r="L136" s="10">
        <v>48035</v>
      </c>
      <c r="M136" s="10">
        <v>47052</v>
      </c>
      <c r="N136" s="10">
        <v>47673</v>
      </c>
      <c r="O136" s="10">
        <v>47691</v>
      </c>
      <c r="P136" s="10">
        <v>47937</v>
      </c>
      <c r="Q136" s="10">
        <v>47985</v>
      </c>
      <c r="R136" s="10">
        <v>48663</v>
      </c>
      <c r="S136" s="10">
        <v>48815</v>
      </c>
      <c r="T136" s="10">
        <v>45767</v>
      </c>
      <c r="U136" s="3"/>
      <c r="V136" s="10"/>
      <c r="W136" s="33" t="s">
        <v>2</v>
      </c>
      <c r="X136" s="36">
        <v>48815</v>
      </c>
      <c r="Y136" s="36">
        <v>45767</v>
      </c>
      <c r="Z136" s="38">
        <f t="shared" si="19"/>
        <v>-3048</v>
      </c>
      <c r="AA136" s="53">
        <f t="shared" si="20"/>
        <v>-0.06243982382464407</v>
      </c>
    </row>
    <row r="137" spans="1:27" ht="15.75">
      <c r="A137" s="5" t="s">
        <v>0</v>
      </c>
      <c r="B137" s="10">
        <v>16112</v>
      </c>
      <c r="C137" s="10">
        <v>16172</v>
      </c>
      <c r="D137" s="10">
        <v>17045</v>
      </c>
      <c r="E137" s="10">
        <v>17667</v>
      </c>
      <c r="F137" s="10">
        <v>17953</v>
      </c>
      <c r="G137" s="10">
        <v>20417</v>
      </c>
      <c r="H137" s="10">
        <v>20733</v>
      </c>
      <c r="I137" s="10">
        <v>21303</v>
      </c>
      <c r="J137" s="10">
        <v>22265</v>
      </c>
      <c r="K137" s="10">
        <v>22901</v>
      </c>
      <c r="L137" s="10">
        <v>23957</v>
      </c>
      <c r="M137" s="10">
        <v>24279</v>
      </c>
      <c r="N137" s="10">
        <v>23554</v>
      </c>
      <c r="O137" s="10">
        <v>24259</v>
      </c>
      <c r="P137" s="10">
        <v>23994</v>
      </c>
      <c r="Q137" s="10">
        <v>24125</v>
      </c>
      <c r="R137" s="10">
        <v>24413</v>
      </c>
      <c r="S137" s="10">
        <v>24438</v>
      </c>
      <c r="T137" s="10">
        <v>24366</v>
      </c>
      <c r="U137" s="3"/>
      <c r="V137" s="10"/>
      <c r="W137" s="33" t="s">
        <v>0</v>
      </c>
      <c r="X137" s="36">
        <v>24438</v>
      </c>
      <c r="Y137" s="36">
        <v>24366</v>
      </c>
      <c r="Z137" s="38">
        <f t="shared" si="19"/>
        <v>-72</v>
      </c>
      <c r="AA137" s="53">
        <f t="shared" si="20"/>
        <v>-0.0029462312791554137</v>
      </c>
    </row>
    <row r="138" spans="1:27" ht="15.75">
      <c r="A138" s="12" t="s">
        <v>22</v>
      </c>
      <c r="B138" s="3">
        <v>0</v>
      </c>
      <c r="C138" s="3">
        <v>0</v>
      </c>
      <c r="D138" s="3">
        <v>0</v>
      </c>
      <c r="E138" s="10">
        <v>0</v>
      </c>
      <c r="F138" s="10">
        <v>1</v>
      </c>
      <c r="G138" s="10">
        <v>5</v>
      </c>
      <c r="H138" s="10">
        <v>1</v>
      </c>
      <c r="I138" s="10">
        <v>2</v>
      </c>
      <c r="J138" s="10">
        <v>4</v>
      </c>
      <c r="K138" s="10">
        <v>2</v>
      </c>
      <c r="L138" s="10">
        <v>0</v>
      </c>
      <c r="M138" s="10">
        <v>2</v>
      </c>
      <c r="N138" s="10">
        <v>7</v>
      </c>
      <c r="O138" s="10">
        <v>339</v>
      </c>
      <c r="P138" s="10">
        <v>1045</v>
      </c>
      <c r="Q138" s="10">
        <v>1191</v>
      </c>
      <c r="R138" s="10">
        <v>1254</v>
      </c>
      <c r="S138" s="10">
        <v>1305</v>
      </c>
      <c r="T138" s="10">
        <v>1574</v>
      </c>
      <c r="U138" s="3"/>
      <c r="V138" s="10"/>
      <c r="W138" s="40" t="s">
        <v>22</v>
      </c>
      <c r="X138" s="76">
        <v>1305</v>
      </c>
      <c r="Y138" s="76">
        <v>1574</v>
      </c>
      <c r="Z138" s="41">
        <f t="shared" si="19"/>
        <v>269</v>
      </c>
      <c r="AA138" s="53">
        <f t="shared" si="20"/>
        <v>0.20613026819923372</v>
      </c>
    </row>
    <row r="139" spans="1:27" ht="15.75">
      <c r="A139" s="11"/>
      <c r="B139" s="11">
        <f>SUM(B125:B138)</f>
        <v>525041</v>
      </c>
      <c r="C139" s="11">
        <f>SUM(C125:C138)</f>
        <v>533084</v>
      </c>
      <c r="D139" s="11">
        <f>SUM(D125:D138)</f>
        <v>544258</v>
      </c>
      <c r="E139" s="11">
        <f aca="true" t="shared" si="21" ref="E139:T139">SUM(E125:E138)</f>
        <v>565720</v>
      </c>
      <c r="F139" s="11">
        <f t="shared" si="21"/>
        <v>574919</v>
      </c>
      <c r="G139" s="11">
        <f t="shared" si="21"/>
        <v>585432</v>
      </c>
      <c r="H139" s="11">
        <f t="shared" si="21"/>
        <v>585729</v>
      </c>
      <c r="I139" s="11">
        <f t="shared" si="21"/>
        <v>570987</v>
      </c>
      <c r="J139" s="11">
        <f t="shared" si="21"/>
        <v>573551</v>
      </c>
      <c r="K139" s="11">
        <f t="shared" si="21"/>
        <v>581122</v>
      </c>
      <c r="L139" s="11">
        <f t="shared" si="21"/>
        <v>590490</v>
      </c>
      <c r="M139" s="11">
        <f t="shared" si="21"/>
        <v>586818</v>
      </c>
      <c r="N139" s="11">
        <f t="shared" si="21"/>
        <v>579537</v>
      </c>
      <c r="O139" s="11">
        <f t="shared" si="21"/>
        <v>586869</v>
      </c>
      <c r="P139" s="11">
        <f t="shared" si="21"/>
        <v>595312</v>
      </c>
      <c r="Q139" s="11">
        <f t="shared" si="21"/>
        <v>601870</v>
      </c>
      <c r="R139" s="11">
        <f t="shared" si="21"/>
        <v>612537</v>
      </c>
      <c r="S139" s="11">
        <f t="shared" si="21"/>
        <v>622227</v>
      </c>
      <c r="T139" s="11">
        <f t="shared" si="21"/>
        <v>591357</v>
      </c>
      <c r="U139" s="3"/>
      <c r="V139" s="11"/>
      <c r="W139" s="41"/>
      <c r="X139" s="41">
        <f>SUM(X125:X138)</f>
        <v>622227</v>
      </c>
      <c r="Y139" s="41">
        <f>SUM(Y125:Y138)</f>
        <v>591357</v>
      </c>
      <c r="Z139" s="41">
        <f t="shared" si="19"/>
        <v>-30870</v>
      </c>
      <c r="AA139" s="54">
        <f t="shared" si="20"/>
        <v>-0.04961211904980015</v>
      </c>
    </row>
    <row r="140" spans="1:24" ht="13.5">
      <c r="A140" s="11"/>
      <c r="E140" s="11"/>
      <c r="F140" s="11"/>
      <c r="G140" s="11"/>
      <c r="H140" s="9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3"/>
      <c r="V140" s="11"/>
      <c r="W140" s="11"/>
      <c r="X140" s="11"/>
    </row>
    <row r="141" spans="1:24" ht="15.75">
      <c r="A141" s="11"/>
      <c r="E141" s="11"/>
      <c r="F141" s="11"/>
      <c r="G141" s="11"/>
      <c r="H141" s="9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3"/>
      <c r="V141" s="11"/>
      <c r="W141" s="32" t="s">
        <v>33</v>
      </c>
      <c r="X141" s="11"/>
    </row>
    <row r="142" spans="1:24" ht="13.5">
      <c r="A142" s="11"/>
      <c r="E142" s="11"/>
      <c r="F142" s="11"/>
      <c r="G142" s="11"/>
      <c r="H142" s="9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3"/>
      <c r="V142" s="11"/>
      <c r="W142" s="11"/>
      <c r="X142" s="11"/>
    </row>
    <row r="143" spans="1:27" ht="15.75">
      <c r="A143" s="1" t="s">
        <v>12</v>
      </c>
      <c r="B143" s="4">
        <v>2002</v>
      </c>
      <c r="C143" s="4">
        <v>2003</v>
      </c>
      <c r="D143" s="4">
        <v>2004</v>
      </c>
      <c r="E143" s="4">
        <v>2005</v>
      </c>
      <c r="F143" s="4">
        <v>2006</v>
      </c>
      <c r="G143" s="4">
        <v>2007</v>
      </c>
      <c r="H143" s="4">
        <v>2008</v>
      </c>
      <c r="I143" s="4">
        <v>2009</v>
      </c>
      <c r="J143" s="4">
        <v>2010</v>
      </c>
      <c r="K143" s="4">
        <v>2011</v>
      </c>
      <c r="L143" s="4">
        <v>2012</v>
      </c>
      <c r="M143" s="4">
        <v>2013</v>
      </c>
      <c r="N143" s="4">
        <v>2014</v>
      </c>
      <c r="O143" s="4">
        <v>2015</v>
      </c>
      <c r="P143" s="4">
        <v>2016</v>
      </c>
      <c r="Q143" s="4">
        <v>2017</v>
      </c>
      <c r="R143" s="4">
        <v>2018</v>
      </c>
      <c r="S143" s="4">
        <v>2019</v>
      </c>
      <c r="T143" s="4">
        <v>2020</v>
      </c>
      <c r="U143" s="3"/>
      <c r="V143" s="4"/>
      <c r="W143" s="55" t="s">
        <v>12</v>
      </c>
      <c r="X143" s="56">
        <v>2019</v>
      </c>
      <c r="Y143" s="56">
        <v>2020</v>
      </c>
      <c r="Z143" s="57" t="s">
        <v>32</v>
      </c>
      <c r="AA143" s="74" t="s">
        <v>34</v>
      </c>
    </row>
    <row r="144" spans="8:27" ht="15.75">
      <c r="H144" s="9"/>
      <c r="U144" s="3"/>
      <c r="W144" s="42"/>
      <c r="X144" s="42"/>
      <c r="Y144" s="42"/>
      <c r="Z144" s="45"/>
      <c r="AA144" s="75"/>
    </row>
    <row r="145" spans="1:27" ht="15.75">
      <c r="A145" s="5" t="s">
        <v>19</v>
      </c>
      <c r="B145" s="10">
        <v>599</v>
      </c>
      <c r="C145" s="10">
        <v>553</v>
      </c>
      <c r="D145" s="10">
        <v>593</v>
      </c>
      <c r="E145" s="10">
        <v>576</v>
      </c>
      <c r="F145" s="10">
        <v>623</v>
      </c>
      <c r="G145" s="10">
        <v>615</v>
      </c>
      <c r="H145" s="10">
        <v>620</v>
      </c>
      <c r="I145" s="10">
        <v>590</v>
      </c>
      <c r="J145" s="10">
        <v>570</v>
      </c>
      <c r="K145" s="10">
        <v>564</v>
      </c>
      <c r="L145" s="10">
        <v>592</v>
      </c>
      <c r="M145" s="10">
        <v>569</v>
      </c>
      <c r="N145" s="10">
        <v>594</v>
      </c>
      <c r="O145" s="10">
        <v>637</v>
      </c>
      <c r="P145" s="10">
        <v>577</v>
      </c>
      <c r="Q145" s="10">
        <v>655</v>
      </c>
      <c r="R145" s="10">
        <v>647</v>
      </c>
      <c r="S145" s="10">
        <v>632</v>
      </c>
      <c r="T145" s="10">
        <v>604</v>
      </c>
      <c r="U145" s="3"/>
      <c r="V145" s="10"/>
      <c r="W145" s="33" t="s">
        <v>19</v>
      </c>
      <c r="X145" s="36">
        <v>632</v>
      </c>
      <c r="Y145" s="36">
        <v>604</v>
      </c>
      <c r="Z145" s="38">
        <f aca="true" t="shared" si="22" ref="Z145:Z159">SUM(Y145-X145)</f>
        <v>-28</v>
      </c>
      <c r="AA145" s="53">
        <f>SUM(Z145/X145)</f>
        <v>-0.04430379746835443</v>
      </c>
    </row>
    <row r="146" spans="1:27" ht="15.75">
      <c r="A146" s="5" t="s">
        <v>4</v>
      </c>
      <c r="B146" s="10">
        <v>4073</v>
      </c>
      <c r="C146" s="10">
        <v>4267</v>
      </c>
      <c r="D146" s="10">
        <v>4591</v>
      </c>
      <c r="E146" s="10">
        <v>4970</v>
      </c>
      <c r="F146" s="10">
        <v>5127</v>
      </c>
      <c r="G146" s="10">
        <v>4741</v>
      </c>
      <c r="H146" s="10">
        <v>4637</v>
      </c>
      <c r="I146" s="10">
        <v>4301</v>
      </c>
      <c r="J146" s="10">
        <v>4441</v>
      </c>
      <c r="K146" s="10">
        <v>4675</v>
      </c>
      <c r="L146" s="10">
        <v>4808</v>
      </c>
      <c r="M146" s="10">
        <v>6191</v>
      </c>
      <c r="N146" s="10">
        <v>6047</v>
      </c>
      <c r="O146" s="10">
        <v>6350</v>
      </c>
      <c r="P146" s="10">
        <v>6841</v>
      </c>
      <c r="Q146" s="10">
        <v>7084</v>
      </c>
      <c r="R146" s="10">
        <v>7495</v>
      </c>
      <c r="S146" s="10">
        <v>7888</v>
      </c>
      <c r="T146" s="10">
        <v>8041</v>
      </c>
      <c r="U146" s="3"/>
      <c r="V146" s="10"/>
      <c r="W146" s="33" t="s">
        <v>4</v>
      </c>
      <c r="X146" s="36">
        <v>7888</v>
      </c>
      <c r="Y146" s="36">
        <v>8041</v>
      </c>
      <c r="Z146" s="38">
        <f t="shared" si="22"/>
        <v>153</v>
      </c>
      <c r="AA146" s="53">
        <f aca="true" t="shared" si="23" ref="AA146:AA159">SUM(Z146/X146)</f>
        <v>0.01939655172413793</v>
      </c>
    </row>
    <row r="147" spans="1:27" ht="15.75">
      <c r="A147" s="5" t="s">
        <v>3</v>
      </c>
      <c r="B147" s="10">
        <v>10378</v>
      </c>
      <c r="C147" s="10">
        <v>11034</v>
      </c>
      <c r="D147" s="10">
        <v>12666</v>
      </c>
      <c r="E147" s="10">
        <v>13689</v>
      </c>
      <c r="F147" s="10">
        <v>15697</v>
      </c>
      <c r="G147" s="10">
        <v>15831</v>
      </c>
      <c r="H147" s="10">
        <v>15188</v>
      </c>
      <c r="I147" s="10">
        <v>13114</v>
      </c>
      <c r="J147" s="10">
        <v>13745</v>
      </c>
      <c r="K147" s="10">
        <v>13264</v>
      </c>
      <c r="L147" s="10">
        <v>12756</v>
      </c>
      <c r="M147" s="10">
        <v>12694</v>
      </c>
      <c r="N147" s="10">
        <v>13419</v>
      </c>
      <c r="O147" s="10">
        <v>13879</v>
      </c>
      <c r="P147" s="10">
        <v>14502</v>
      </c>
      <c r="Q147" s="10">
        <v>15675</v>
      </c>
      <c r="R147" s="10">
        <v>16246</v>
      </c>
      <c r="S147" s="10">
        <v>17250</v>
      </c>
      <c r="T147" s="10">
        <v>16468</v>
      </c>
      <c r="U147" s="3"/>
      <c r="V147" s="10"/>
      <c r="W147" s="33" t="s">
        <v>3</v>
      </c>
      <c r="X147" s="36">
        <v>17250</v>
      </c>
      <c r="Y147" s="36">
        <v>16468</v>
      </c>
      <c r="Z147" s="38">
        <f t="shared" si="22"/>
        <v>-782</v>
      </c>
      <c r="AA147" s="53">
        <f t="shared" si="23"/>
        <v>-0.04533333333333334</v>
      </c>
    </row>
    <row r="148" spans="1:27" ht="15.75">
      <c r="A148" s="5" t="s">
        <v>23</v>
      </c>
      <c r="B148" s="10">
        <v>25592</v>
      </c>
      <c r="C148" s="10">
        <v>26003</v>
      </c>
      <c r="D148" s="10">
        <v>27351</v>
      </c>
      <c r="E148" s="10">
        <v>29281</v>
      </c>
      <c r="F148" s="10">
        <v>28282</v>
      </c>
      <c r="G148" s="10">
        <v>28698</v>
      </c>
      <c r="H148" s="10">
        <v>29299</v>
      </c>
      <c r="I148" s="10">
        <v>28332</v>
      </c>
      <c r="J148" s="10">
        <v>28636</v>
      </c>
      <c r="K148" s="10">
        <v>29724</v>
      </c>
      <c r="L148" s="10">
        <v>30268</v>
      </c>
      <c r="M148" s="10">
        <v>30301</v>
      </c>
      <c r="N148" s="10">
        <v>30543</v>
      </c>
      <c r="O148" s="10">
        <v>30956</v>
      </c>
      <c r="P148" s="10">
        <v>31726</v>
      </c>
      <c r="Q148" s="10">
        <v>32154</v>
      </c>
      <c r="R148" s="10">
        <v>32193</v>
      </c>
      <c r="S148" s="10">
        <v>33134</v>
      </c>
      <c r="T148" s="10">
        <v>29884</v>
      </c>
      <c r="U148" s="3"/>
      <c r="V148" s="10"/>
      <c r="W148" s="33" t="s">
        <v>23</v>
      </c>
      <c r="X148" s="36">
        <v>33134</v>
      </c>
      <c r="Y148" s="36">
        <v>29884</v>
      </c>
      <c r="Z148" s="38">
        <f t="shared" si="22"/>
        <v>-3250</v>
      </c>
      <c r="AA148" s="53">
        <f t="shared" si="23"/>
        <v>-0.09808655761453491</v>
      </c>
    </row>
    <row r="149" spans="1:27" ht="15.75">
      <c r="A149" s="5" t="s">
        <v>20</v>
      </c>
      <c r="B149" s="10">
        <v>10439</v>
      </c>
      <c r="C149" s="10">
        <v>10345</v>
      </c>
      <c r="D149" s="10">
        <v>10658</v>
      </c>
      <c r="E149" s="10">
        <v>9920</v>
      </c>
      <c r="F149" s="10">
        <v>9131</v>
      </c>
      <c r="G149" s="10">
        <v>8455</v>
      </c>
      <c r="H149" s="10">
        <v>8191</v>
      </c>
      <c r="I149" s="10">
        <v>7833</v>
      </c>
      <c r="J149" s="10">
        <v>7231</v>
      </c>
      <c r="K149" s="10">
        <v>7368</v>
      </c>
      <c r="L149" s="10">
        <v>7007</v>
      </c>
      <c r="M149" s="10">
        <v>6940</v>
      </c>
      <c r="N149" s="10">
        <v>7504</v>
      </c>
      <c r="O149" s="10">
        <v>7245</v>
      </c>
      <c r="P149" s="10">
        <v>7018</v>
      </c>
      <c r="Q149" s="10">
        <v>6887</v>
      </c>
      <c r="R149" s="10">
        <v>7045</v>
      </c>
      <c r="S149" s="10">
        <v>7277</v>
      </c>
      <c r="T149" s="10">
        <v>6942</v>
      </c>
      <c r="U149" s="3"/>
      <c r="V149" s="10"/>
      <c r="W149" s="33" t="s">
        <v>20</v>
      </c>
      <c r="X149" s="36">
        <v>7277</v>
      </c>
      <c r="Y149" s="36">
        <v>6942</v>
      </c>
      <c r="Z149" s="38">
        <f t="shared" si="22"/>
        <v>-335</v>
      </c>
      <c r="AA149" s="53">
        <f t="shared" si="23"/>
        <v>-0.04603545417067473</v>
      </c>
    </row>
    <row r="150" spans="1:27" ht="15.75">
      <c r="A150" s="5" t="s">
        <v>24</v>
      </c>
      <c r="B150" s="10">
        <v>3067</v>
      </c>
      <c r="C150" s="10">
        <v>3388</v>
      </c>
      <c r="D150" s="10">
        <v>3491</v>
      </c>
      <c r="E150" s="10">
        <v>3886</v>
      </c>
      <c r="F150" s="10">
        <v>3959</v>
      </c>
      <c r="G150" s="10">
        <v>4033</v>
      </c>
      <c r="H150" s="10">
        <v>4167</v>
      </c>
      <c r="I150" s="10">
        <v>4229</v>
      </c>
      <c r="J150" s="10">
        <v>4296</v>
      </c>
      <c r="K150" s="10">
        <v>4489</v>
      </c>
      <c r="L150" s="10">
        <v>4757</v>
      </c>
      <c r="M150" s="10">
        <v>5052</v>
      </c>
      <c r="N150" s="10">
        <v>4813</v>
      </c>
      <c r="O150" s="10">
        <v>4991</v>
      </c>
      <c r="P150" s="10">
        <v>5293</v>
      </c>
      <c r="Q150" s="10">
        <v>5704</v>
      </c>
      <c r="R150" s="10">
        <v>5873</v>
      </c>
      <c r="S150" s="10">
        <v>6015</v>
      </c>
      <c r="T150" s="10">
        <v>5814</v>
      </c>
      <c r="U150" s="3"/>
      <c r="V150" s="10"/>
      <c r="W150" s="33" t="s">
        <v>24</v>
      </c>
      <c r="X150" s="36">
        <v>6015</v>
      </c>
      <c r="Y150" s="36">
        <v>5814</v>
      </c>
      <c r="Z150" s="38">
        <f t="shared" si="22"/>
        <v>-201</v>
      </c>
      <c r="AA150" s="53">
        <f t="shared" si="23"/>
        <v>-0.03341645885286783</v>
      </c>
    </row>
    <row r="151" spans="1:27" ht="15.75">
      <c r="A151" s="5" t="s">
        <v>27</v>
      </c>
      <c r="B151" s="10">
        <v>12559</v>
      </c>
      <c r="C151" s="10">
        <v>13995</v>
      </c>
      <c r="D151" s="10">
        <v>16739</v>
      </c>
      <c r="E151" s="10">
        <v>18376</v>
      </c>
      <c r="F151" s="10">
        <v>20335</v>
      </c>
      <c r="G151" s="10">
        <v>21725</v>
      </c>
      <c r="H151" s="10">
        <v>23322</v>
      </c>
      <c r="I151" s="10">
        <v>23520</v>
      </c>
      <c r="J151" s="10">
        <v>24172</v>
      </c>
      <c r="K151" s="10">
        <v>25454</v>
      </c>
      <c r="L151" s="10">
        <v>27179</v>
      </c>
      <c r="M151" s="10">
        <v>28513</v>
      </c>
      <c r="N151" s="10">
        <v>28376</v>
      </c>
      <c r="O151" s="10">
        <v>30587</v>
      </c>
      <c r="P151" s="10">
        <v>30838</v>
      </c>
      <c r="Q151" s="10">
        <v>31133</v>
      </c>
      <c r="R151" s="10">
        <v>31856</v>
      </c>
      <c r="S151" s="10">
        <v>32655</v>
      </c>
      <c r="T151" s="10">
        <v>32379</v>
      </c>
      <c r="U151" s="3"/>
      <c r="V151" s="10"/>
      <c r="W151" s="33" t="s">
        <v>27</v>
      </c>
      <c r="X151" s="36">
        <v>32655</v>
      </c>
      <c r="Y151" s="36">
        <v>32379</v>
      </c>
      <c r="Z151" s="38">
        <f t="shared" si="22"/>
        <v>-276</v>
      </c>
      <c r="AA151" s="53">
        <f t="shared" si="23"/>
        <v>-0.008451998162609095</v>
      </c>
    </row>
    <row r="152" spans="1:27" ht="15.75">
      <c r="A152" s="5" t="s">
        <v>26</v>
      </c>
      <c r="B152" s="10">
        <v>5793</v>
      </c>
      <c r="C152" s="10">
        <v>6386</v>
      </c>
      <c r="D152" s="10">
        <v>6806</v>
      </c>
      <c r="E152" s="10">
        <v>7608</v>
      </c>
      <c r="F152" s="10">
        <v>8383</v>
      </c>
      <c r="G152" s="10">
        <v>9283</v>
      </c>
      <c r="H152" s="10">
        <v>10094</v>
      </c>
      <c r="I152" s="10">
        <v>10548</v>
      </c>
      <c r="J152" s="10">
        <v>11017</v>
      </c>
      <c r="K152" s="10">
        <v>11801</v>
      </c>
      <c r="L152" s="10">
        <v>12207</v>
      </c>
      <c r="M152" s="10">
        <v>12963</v>
      </c>
      <c r="N152" s="10">
        <v>13477</v>
      </c>
      <c r="O152" s="10">
        <v>14069</v>
      </c>
      <c r="P152" s="10">
        <v>14381</v>
      </c>
      <c r="Q152" s="10">
        <v>15070</v>
      </c>
      <c r="R152" s="10">
        <v>15735</v>
      </c>
      <c r="S152" s="10">
        <v>17114</v>
      </c>
      <c r="T152" s="10">
        <v>16009</v>
      </c>
      <c r="U152" s="3"/>
      <c r="V152" s="10"/>
      <c r="W152" s="33" t="s">
        <v>26</v>
      </c>
      <c r="X152" s="36">
        <v>17114</v>
      </c>
      <c r="Y152" s="36">
        <v>16009</v>
      </c>
      <c r="Z152" s="38">
        <f t="shared" si="22"/>
        <v>-1105</v>
      </c>
      <c r="AA152" s="53">
        <f t="shared" si="23"/>
        <v>-0.06456702115227299</v>
      </c>
    </row>
    <row r="153" spans="1:27" ht="15.75">
      <c r="A153" s="5" t="s">
        <v>25</v>
      </c>
      <c r="B153" s="10">
        <v>8659</v>
      </c>
      <c r="C153" s="10">
        <v>8814</v>
      </c>
      <c r="D153" s="10">
        <v>9622</v>
      </c>
      <c r="E153" s="10">
        <v>10466</v>
      </c>
      <c r="F153" s="10">
        <v>11086</v>
      </c>
      <c r="G153" s="10">
        <v>12486</v>
      </c>
      <c r="H153" s="10">
        <v>12986</v>
      </c>
      <c r="I153" s="10">
        <v>12604</v>
      </c>
      <c r="J153" s="10">
        <v>13143</v>
      </c>
      <c r="K153" s="10">
        <v>14078</v>
      </c>
      <c r="L153" s="10">
        <v>14750</v>
      </c>
      <c r="M153" s="10">
        <v>15947</v>
      </c>
      <c r="N153" s="10">
        <v>16430</v>
      </c>
      <c r="O153" s="10">
        <v>17726</v>
      </c>
      <c r="P153" s="10">
        <v>19086</v>
      </c>
      <c r="Q153" s="10">
        <v>19853</v>
      </c>
      <c r="R153" s="10">
        <v>19960</v>
      </c>
      <c r="S153" s="10">
        <v>20326</v>
      </c>
      <c r="T153" s="10">
        <v>15954</v>
      </c>
      <c r="U153" s="3"/>
      <c r="V153" s="10"/>
      <c r="W153" s="33" t="s">
        <v>25</v>
      </c>
      <c r="X153" s="36">
        <v>20326</v>
      </c>
      <c r="Y153" s="36">
        <v>15954</v>
      </c>
      <c r="Z153" s="38">
        <f t="shared" si="22"/>
        <v>-4372</v>
      </c>
      <c r="AA153" s="53">
        <f t="shared" si="23"/>
        <v>-0.215093968316442</v>
      </c>
    </row>
    <row r="154" spans="1:27" ht="15.75">
      <c r="A154" s="5" t="s">
        <v>21</v>
      </c>
      <c r="B154" s="10">
        <v>2727</v>
      </c>
      <c r="C154" s="10">
        <v>2971</v>
      </c>
      <c r="D154" s="10">
        <v>3745</v>
      </c>
      <c r="E154" s="10">
        <v>4056</v>
      </c>
      <c r="F154" s="10">
        <v>4179</v>
      </c>
      <c r="G154" s="10">
        <v>3842</v>
      </c>
      <c r="H154" s="10">
        <v>4044</v>
      </c>
      <c r="I154" s="10">
        <v>3916</v>
      </c>
      <c r="J154" s="10">
        <v>4244</v>
      </c>
      <c r="K154" s="10">
        <v>4473</v>
      </c>
      <c r="L154" s="10">
        <v>4841</v>
      </c>
      <c r="M154" s="10">
        <v>4957</v>
      </c>
      <c r="N154" s="10">
        <v>5008</v>
      </c>
      <c r="O154" s="10">
        <v>5209</v>
      </c>
      <c r="P154" s="10">
        <v>5451</v>
      </c>
      <c r="Q154" s="10">
        <v>5535</v>
      </c>
      <c r="R154" s="10">
        <v>5730</v>
      </c>
      <c r="S154" s="10">
        <v>5719</v>
      </c>
      <c r="T154" s="10">
        <v>5163</v>
      </c>
      <c r="U154" s="3"/>
      <c r="V154" s="10"/>
      <c r="W154" s="33" t="s">
        <v>21</v>
      </c>
      <c r="X154" s="36">
        <v>5719</v>
      </c>
      <c r="Y154" s="36">
        <v>5163</v>
      </c>
      <c r="Z154" s="38">
        <f t="shared" si="22"/>
        <v>-556</v>
      </c>
      <c r="AA154" s="53">
        <f t="shared" si="23"/>
        <v>-0.09721979367022207</v>
      </c>
    </row>
    <row r="155" spans="1:27" ht="15.75">
      <c r="A155" s="5" t="s">
        <v>1</v>
      </c>
      <c r="B155" s="10">
        <v>770</v>
      </c>
      <c r="C155" s="10">
        <v>776</v>
      </c>
      <c r="D155" s="10">
        <v>816</v>
      </c>
      <c r="E155" s="10">
        <v>856</v>
      </c>
      <c r="F155" s="10">
        <v>893</v>
      </c>
      <c r="G155" s="10">
        <v>915</v>
      </c>
      <c r="H155" s="10">
        <v>936</v>
      </c>
      <c r="I155" s="10">
        <v>930</v>
      </c>
      <c r="J155" s="10">
        <v>948</v>
      </c>
      <c r="K155" s="10">
        <v>1010</v>
      </c>
      <c r="L155" s="10">
        <v>1022</v>
      </c>
      <c r="M155" s="10">
        <v>1077</v>
      </c>
      <c r="N155" s="10">
        <v>1111</v>
      </c>
      <c r="O155" s="10">
        <v>1099</v>
      </c>
      <c r="P155" s="10">
        <v>1060</v>
      </c>
      <c r="Q155" s="10">
        <v>1058</v>
      </c>
      <c r="R155" s="10">
        <v>1082</v>
      </c>
      <c r="S155" s="10">
        <v>1064</v>
      </c>
      <c r="T155" s="10">
        <v>1044</v>
      </c>
      <c r="U155" s="3"/>
      <c r="V155" s="10"/>
      <c r="W155" s="33" t="s">
        <v>1</v>
      </c>
      <c r="X155" s="36">
        <v>1064</v>
      </c>
      <c r="Y155" s="36">
        <v>1044</v>
      </c>
      <c r="Z155" s="38">
        <f t="shared" si="22"/>
        <v>-20</v>
      </c>
      <c r="AA155" s="53">
        <f t="shared" si="23"/>
        <v>-0.018796992481203006</v>
      </c>
    </row>
    <row r="156" spans="1:27" ht="15.75">
      <c r="A156" s="5" t="s">
        <v>2</v>
      </c>
      <c r="B156" s="10">
        <v>9934</v>
      </c>
      <c r="C156" s="10">
        <v>10741</v>
      </c>
      <c r="D156" s="10">
        <v>11444</v>
      </c>
      <c r="E156" s="10">
        <v>12663</v>
      </c>
      <c r="F156" s="10">
        <v>13672</v>
      </c>
      <c r="G156" s="10">
        <v>14339</v>
      </c>
      <c r="H156" s="10">
        <v>15119</v>
      </c>
      <c r="I156" s="10">
        <v>15665</v>
      </c>
      <c r="J156" s="10">
        <v>15625</v>
      </c>
      <c r="K156" s="10">
        <v>16144</v>
      </c>
      <c r="L156" s="10">
        <v>16761</v>
      </c>
      <c r="M156" s="10">
        <v>17106</v>
      </c>
      <c r="N156" s="10">
        <v>17454</v>
      </c>
      <c r="O156" s="10">
        <v>17921</v>
      </c>
      <c r="P156" s="10">
        <v>18512</v>
      </c>
      <c r="Q156" s="10">
        <v>19009</v>
      </c>
      <c r="R156" s="10">
        <v>20301</v>
      </c>
      <c r="S156" s="10">
        <v>21381</v>
      </c>
      <c r="T156" s="10">
        <v>21391</v>
      </c>
      <c r="U156" s="3"/>
      <c r="V156" s="10"/>
      <c r="W156" s="33" t="s">
        <v>2</v>
      </c>
      <c r="X156" s="36">
        <v>21381</v>
      </c>
      <c r="Y156" s="36">
        <v>21391</v>
      </c>
      <c r="Z156" s="38">
        <f t="shared" si="22"/>
        <v>10</v>
      </c>
      <c r="AA156" s="53">
        <f t="shared" si="23"/>
        <v>0.0004677049717038492</v>
      </c>
    </row>
    <row r="157" spans="1:27" ht="15.75">
      <c r="A157" s="5" t="s">
        <v>0</v>
      </c>
      <c r="B157" s="10">
        <v>4281</v>
      </c>
      <c r="C157" s="10">
        <v>4792</v>
      </c>
      <c r="D157" s="10">
        <v>4650</v>
      </c>
      <c r="E157" s="10">
        <v>4444</v>
      </c>
      <c r="F157" s="10">
        <v>4265</v>
      </c>
      <c r="G157" s="10">
        <v>4278</v>
      </c>
      <c r="H157" s="10">
        <v>4336</v>
      </c>
      <c r="I157" s="10">
        <v>4154</v>
      </c>
      <c r="J157" s="10">
        <v>4269</v>
      </c>
      <c r="K157" s="10">
        <v>4391</v>
      </c>
      <c r="L157" s="10">
        <v>4301</v>
      </c>
      <c r="M157" s="10">
        <v>4049</v>
      </c>
      <c r="N157" s="10">
        <v>3814</v>
      </c>
      <c r="O157" s="10">
        <v>3758</v>
      </c>
      <c r="P157" s="10">
        <v>4070</v>
      </c>
      <c r="Q157" s="10">
        <v>4189</v>
      </c>
      <c r="R157" s="10">
        <v>4358</v>
      </c>
      <c r="S157" s="10">
        <v>4536</v>
      </c>
      <c r="T157" s="10">
        <v>4792</v>
      </c>
      <c r="U157" s="3"/>
      <c r="V157" s="10"/>
      <c r="W157" s="33" t="s">
        <v>0</v>
      </c>
      <c r="X157" s="36">
        <v>4536</v>
      </c>
      <c r="Y157" s="36">
        <v>4792</v>
      </c>
      <c r="Z157" s="38">
        <f t="shared" si="22"/>
        <v>256</v>
      </c>
      <c r="AA157" s="53">
        <f t="shared" si="23"/>
        <v>0.0564373897707231</v>
      </c>
    </row>
    <row r="158" spans="1:27" ht="15.75">
      <c r="A158" s="12" t="s">
        <v>22</v>
      </c>
      <c r="B158" s="3">
        <v>1</v>
      </c>
      <c r="C158" s="3">
        <v>2</v>
      </c>
      <c r="D158" s="3">
        <v>0</v>
      </c>
      <c r="E158" s="3">
        <v>0</v>
      </c>
      <c r="F158" s="3">
        <v>0</v>
      </c>
      <c r="G158" s="3">
        <v>14</v>
      </c>
      <c r="H158" s="3">
        <v>0</v>
      </c>
      <c r="I158" s="3">
        <v>0</v>
      </c>
      <c r="J158" s="3">
        <v>2</v>
      </c>
      <c r="K158" s="3">
        <v>1</v>
      </c>
      <c r="L158" s="3">
        <v>1</v>
      </c>
      <c r="M158" s="3">
        <v>0</v>
      </c>
      <c r="N158" s="3">
        <v>2</v>
      </c>
      <c r="O158" s="3">
        <v>133</v>
      </c>
      <c r="P158" s="3">
        <v>399</v>
      </c>
      <c r="Q158" s="3">
        <v>532</v>
      </c>
      <c r="R158" s="3">
        <v>557</v>
      </c>
      <c r="S158" s="3">
        <v>506</v>
      </c>
      <c r="T158" s="3">
        <v>632</v>
      </c>
      <c r="U158" s="3"/>
      <c r="V158" s="3"/>
      <c r="W158" s="39" t="s">
        <v>22</v>
      </c>
      <c r="X158" s="34">
        <v>506</v>
      </c>
      <c r="Y158" s="34">
        <v>632</v>
      </c>
      <c r="Z158" s="38">
        <f t="shared" si="22"/>
        <v>126</v>
      </c>
      <c r="AA158" s="53">
        <f t="shared" si="23"/>
        <v>0.2490118577075099</v>
      </c>
    </row>
    <row r="159" spans="1:27" ht="15.75">
      <c r="A159" s="11"/>
      <c r="B159" s="11">
        <f>SUM(B145:B158)</f>
        <v>98872</v>
      </c>
      <c r="C159" s="11">
        <f>SUM(C145:C158)</f>
        <v>104067</v>
      </c>
      <c r="D159" s="11">
        <f>SUM(D145:D158)</f>
        <v>113172</v>
      </c>
      <c r="E159" s="11">
        <f aca="true" t="shared" si="24" ref="E159:T159">SUM(E145:E158)</f>
        <v>120791</v>
      </c>
      <c r="F159" s="11">
        <f t="shared" si="24"/>
        <v>125632</v>
      </c>
      <c r="G159" s="11">
        <f t="shared" si="24"/>
        <v>129255</v>
      </c>
      <c r="H159" s="11">
        <f t="shared" si="24"/>
        <v>132939</v>
      </c>
      <c r="I159" s="11">
        <f t="shared" si="24"/>
        <v>129736</v>
      </c>
      <c r="J159" s="11">
        <f t="shared" si="24"/>
        <v>132339</v>
      </c>
      <c r="K159" s="11">
        <f t="shared" si="24"/>
        <v>137436</v>
      </c>
      <c r="L159" s="11">
        <f t="shared" si="24"/>
        <v>141250</v>
      </c>
      <c r="M159" s="11">
        <f t="shared" si="24"/>
        <v>146359</v>
      </c>
      <c r="N159" s="11">
        <f t="shared" si="24"/>
        <v>148592</v>
      </c>
      <c r="O159" s="11">
        <f t="shared" si="24"/>
        <v>154560</v>
      </c>
      <c r="P159" s="11">
        <f t="shared" si="24"/>
        <v>159754</v>
      </c>
      <c r="Q159" s="11">
        <f t="shared" si="24"/>
        <v>164538</v>
      </c>
      <c r="R159" s="11">
        <f t="shared" si="24"/>
        <v>169078</v>
      </c>
      <c r="S159" s="11">
        <f t="shared" si="24"/>
        <v>175497</v>
      </c>
      <c r="T159" s="11">
        <f t="shared" si="24"/>
        <v>165117</v>
      </c>
      <c r="U159" s="3"/>
      <c r="V159" s="11"/>
      <c r="W159" s="44"/>
      <c r="X159" s="44">
        <f>SUM(X145:X158)</f>
        <v>175497</v>
      </c>
      <c r="Y159" s="44">
        <f>SUM(Y145:Y158)</f>
        <v>165117</v>
      </c>
      <c r="Z159" s="44">
        <f t="shared" si="22"/>
        <v>-10380</v>
      </c>
      <c r="AA159" s="54">
        <f t="shared" si="23"/>
        <v>-0.05914631019333664</v>
      </c>
    </row>
    <row r="160" spans="1:25" ht="13.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3"/>
      <c r="V160" s="11"/>
      <c r="W160" s="11"/>
      <c r="X160" s="11"/>
      <c r="Y160" s="11"/>
    </row>
    <row r="161" spans="8:27" ht="15.75">
      <c r="H161" s="3"/>
      <c r="U161" s="3"/>
      <c r="W161" s="77" t="s">
        <v>33</v>
      </c>
      <c r="X161" s="78"/>
      <c r="Y161" s="78"/>
      <c r="Z161" s="79"/>
      <c r="AA161" s="79"/>
    </row>
    <row r="162" spans="8:27" ht="13.5">
      <c r="H162" s="3"/>
      <c r="U162" s="3"/>
      <c r="W162" s="80"/>
      <c r="X162" s="80"/>
      <c r="Y162" s="80"/>
      <c r="Z162" s="81"/>
      <c r="AA162" s="81"/>
    </row>
    <row r="163" spans="1:27" ht="15.75">
      <c r="A163" s="1" t="s">
        <v>13</v>
      </c>
      <c r="B163" s="4">
        <v>2002</v>
      </c>
      <c r="C163" s="4">
        <v>2003</v>
      </c>
      <c r="D163" s="4">
        <v>2004</v>
      </c>
      <c r="E163" s="4">
        <v>2005</v>
      </c>
      <c r="F163" s="4">
        <v>2006</v>
      </c>
      <c r="G163" s="4">
        <v>2007</v>
      </c>
      <c r="H163" s="4">
        <v>2008</v>
      </c>
      <c r="I163" s="4">
        <v>2009</v>
      </c>
      <c r="J163" s="4">
        <v>2010</v>
      </c>
      <c r="K163" s="4">
        <v>2011</v>
      </c>
      <c r="L163" s="4">
        <v>2012</v>
      </c>
      <c r="M163" s="4">
        <v>2013</v>
      </c>
      <c r="N163" s="4">
        <v>2014</v>
      </c>
      <c r="O163" s="4">
        <v>2015</v>
      </c>
      <c r="P163" s="4">
        <v>2016</v>
      </c>
      <c r="Q163" s="4">
        <v>2017</v>
      </c>
      <c r="R163" s="4">
        <v>2018</v>
      </c>
      <c r="S163" s="4">
        <v>2019</v>
      </c>
      <c r="T163" s="4">
        <v>2020</v>
      </c>
      <c r="U163" s="3"/>
      <c r="V163" s="4"/>
      <c r="W163" s="55" t="s">
        <v>13</v>
      </c>
      <c r="X163" s="56">
        <v>2019</v>
      </c>
      <c r="Y163" s="56">
        <v>2020</v>
      </c>
      <c r="Z163" s="57" t="s">
        <v>32</v>
      </c>
      <c r="AA163" s="74" t="s">
        <v>34</v>
      </c>
    </row>
    <row r="164" spans="8:27" ht="15.75">
      <c r="H164" s="3"/>
      <c r="U164" s="3"/>
      <c r="W164" s="42"/>
      <c r="X164" s="42"/>
      <c r="Y164" s="42"/>
      <c r="Z164" s="45"/>
      <c r="AA164" s="75"/>
    </row>
    <row r="165" spans="1:27" ht="15.75">
      <c r="A165" s="5" t="s">
        <v>19</v>
      </c>
      <c r="B165" s="3">
        <v>203</v>
      </c>
      <c r="C165" s="3">
        <v>204</v>
      </c>
      <c r="D165" s="3">
        <v>215</v>
      </c>
      <c r="E165" s="3">
        <v>237</v>
      </c>
      <c r="F165" s="3">
        <v>225</v>
      </c>
      <c r="G165" s="3">
        <v>217</v>
      </c>
      <c r="H165" s="3">
        <v>197</v>
      </c>
      <c r="I165" s="3">
        <v>135</v>
      </c>
      <c r="J165" s="3">
        <v>117</v>
      </c>
      <c r="K165" s="9">
        <v>147</v>
      </c>
      <c r="L165" s="3">
        <v>150</v>
      </c>
      <c r="M165" s="3">
        <v>151</v>
      </c>
      <c r="N165" s="3">
        <v>146</v>
      </c>
      <c r="O165" s="3">
        <v>150</v>
      </c>
      <c r="P165" s="3">
        <v>179</v>
      </c>
      <c r="Q165" s="3">
        <v>188</v>
      </c>
      <c r="R165" s="3">
        <v>247</v>
      </c>
      <c r="S165" s="3">
        <v>234</v>
      </c>
      <c r="T165" s="3">
        <v>237</v>
      </c>
      <c r="U165" s="3"/>
      <c r="V165" s="3"/>
      <c r="W165" s="33" t="s">
        <v>19</v>
      </c>
      <c r="X165" s="34">
        <v>234</v>
      </c>
      <c r="Y165" s="34">
        <v>237</v>
      </c>
      <c r="Z165" s="83">
        <f aca="true" t="shared" si="25" ref="Z165:Z179">SUM(Y165-X165)</f>
        <v>3</v>
      </c>
      <c r="AA165" s="84">
        <f>SUM(Z165/X165)</f>
        <v>0.01282051282051282</v>
      </c>
    </row>
    <row r="166" spans="1:27" ht="15.75">
      <c r="A166" s="5" t="s">
        <v>4</v>
      </c>
      <c r="B166" s="10">
        <v>2604</v>
      </c>
      <c r="C166" s="10">
        <v>2368</v>
      </c>
      <c r="D166" s="10">
        <v>2355</v>
      </c>
      <c r="E166" s="10">
        <v>2254</v>
      </c>
      <c r="F166" s="10">
        <v>2353</v>
      </c>
      <c r="G166" s="10">
        <v>2123</v>
      </c>
      <c r="H166" s="10">
        <v>1996</v>
      </c>
      <c r="I166" s="10">
        <v>1754</v>
      </c>
      <c r="J166" s="10">
        <v>1783</v>
      </c>
      <c r="K166" s="10">
        <v>2171</v>
      </c>
      <c r="L166" s="10">
        <v>2126</v>
      </c>
      <c r="M166" s="10">
        <v>1924</v>
      </c>
      <c r="N166" s="10">
        <v>1897</v>
      </c>
      <c r="O166" s="10">
        <v>1851</v>
      </c>
      <c r="P166" s="10">
        <v>2015</v>
      </c>
      <c r="Q166" s="10">
        <v>2040</v>
      </c>
      <c r="R166" s="10">
        <v>1941</v>
      </c>
      <c r="S166" s="10">
        <v>1939</v>
      </c>
      <c r="T166" s="10">
        <v>1949</v>
      </c>
      <c r="U166" s="3"/>
      <c r="V166" s="10"/>
      <c r="W166" s="33" t="s">
        <v>4</v>
      </c>
      <c r="X166" s="36">
        <v>1939</v>
      </c>
      <c r="Y166" s="36">
        <v>1949</v>
      </c>
      <c r="Z166" s="83">
        <f t="shared" si="25"/>
        <v>10</v>
      </c>
      <c r="AA166" s="84">
        <f aca="true" t="shared" si="26" ref="AA166:AA179">SUM(Z166/X166)</f>
        <v>0.005157297576070139</v>
      </c>
    </row>
    <row r="167" spans="1:27" ht="15.75">
      <c r="A167" s="5" t="s">
        <v>3</v>
      </c>
      <c r="B167" s="10">
        <v>11102</v>
      </c>
      <c r="C167" s="10">
        <v>11335</v>
      </c>
      <c r="D167" s="10">
        <v>13400</v>
      </c>
      <c r="E167" s="10">
        <v>15102</v>
      </c>
      <c r="F167" s="10">
        <v>15094</v>
      </c>
      <c r="G167" s="10">
        <v>13161</v>
      </c>
      <c r="H167" s="10">
        <v>11659</v>
      </c>
      <c r="I167" s="10">
        <v>9921</v>
      </c>
      <c r="J167" s="10">
        <v>10012</v>
      </c>
      <c r="K167" s="10">
        <v>10464</v>
      </c>
      <c r="L167" s="10">
        <v>11230</v>
      </c>
      <c r="M167" s="10">
        <v>12090</v>
      </c>
      <c r="N167" s="10">
        <v>12547</v>
      </c>
      <c r="O167" s="10">
        <v>12860</v>
      </c>
      <c r="P167" s="10">
        <v>13353</v>
      </c>
      <c r="Q167" s="10">
        <v>13528</v>
      </c>
      <c r="R167" s="10">
        <v>14030</v>
      </c>
      <c r="S167" s="10">
        <v>14739</v>
      </c>
      <c r="T167" s="10">
        <v>14757</v>
      </c>
      <c r="U167" s="3"/>
      <c r="V167" s="10"/>
      <c r="W167" s="33" t="s">
        <v>3</v>
      </c>
      <c r="X167" s="36">
        <v>14739</v>
      </c>
      <c r="Y167" s="36">
        <v>14757</v>
      </c>
      <c r="Z167" s="83">
        <f t="shared" si="25"/>
        <v>18</v>
      </c>
      <c r="AA167" s="84">
        <f t="shared" si="26"/>
        <v>0.0012212497455729697</v>
      </c>
    </row>
    <row r="168" spans="1:27" ht="15.75">
      <c r="A168" s="5" t="s">
        <v>23</v>
      </c>
      <c r="B168" s="10">
        <v>19465</v>
      </c>
      <c r="C168" s="10">
        <v>20184</v>
      </c>
      <c r="D168" s="10">
        <v>21649</v>
      </c>
      <c r="E168" s="10">
        <v>22780</v>
      </c>
      <c r="F168" s="10">
        <v>23248</v>
      </c>
      <c r="G168" s="10">
        <v>23885</v>
      </c>
      <c r="H168" s="10">
        <v>24685</v>
      </c>
      <c r="I168" s="10">
        <v>24123</v>
      </c>
      <c r="J168" s="10">
        <v>24213</v>
      </c>
      <c r="K168" s="10">
        <v>24953</v>
      </c>
      <c r="L168" s="10">
        <v>25752</v>
      </c>
      <c r="M168" s="10">
        <v>26574</v>
      </c>
      <c r="N168" s="10">
        <v>26822</v>
      </c>
      <c r="O168" s="10">
        <v>27479</v>
      </c>
      <c r="P168" s="10">
        <v>27749</v>
      </c>
      <c r="Q168" s="10">
        <v>27309</v>
      </c>
      <c r="R168" s="10">
        <v>27391</v>
      </c>
      <c r="S168" s="10">
        <v>27174</v>
      </c>
      <c r="T168" s="10">
        <v>25770</v>
      </c>
      <c r="U168" s="3"/>
      <c r="V168" s="10"/>
      <c r="W168" s="33" t="s">
        <v>23</v>
      </c>
      <c r="X168" s="36">
        <v>27174</v>
      </c>
      <c r="Y168" s="36">
        <v>25770</v>
      </c>
      <c r="Z168" s="83">
        <f t="shared" si="25"/>
        <v>-1404</v>
      </c>
      <c r="AA168" s="84">
        <f t="shared" si="26"/>
        <v>-0.05166703466548907</v>
      </c>
    </row>
    <row r="169" spans="1:27" ht="15.75">
      <c r="A169" s="5" t="s">
        <v>20</v>
      </c>
      <c r="B169" s="3">
        <v>1271</v>
      </c>
      <c r="C169" s="3">
        <v>1253</v>
      </c>
      <c r="D169" s="10">
        <v>1222</v>
      </c>
      <c r="E169" s="10">
        <v>1277</v>
      </c>
      <c r="F169" s="10">
        <v>1447</v>
      </c>
      <c r="G169" s="10">
        <v>1479</v>
      </c>
      <c r="H169" s="10">
        <v>1377</v>
      </c>
      <c r="I169" s="10">
        <v>1339</v>
      </c>
      <c r="J169" s="10">
        <v>1284</v>
      </c>
      <c r="K169" s="10">
        <v>1213</v>
      </c>
      <c r="L169" s="10">
        <v>1333</v>
      </c>
      <c r="M169" s="10">
        <v>1392</v>
      </c>
      <c r="N169" s="10">
        <v>1447</v>
      </c>
      <c r="O169" s="10">
        <v>1438</v>
      </c>
      <c r="P169" s="10">
        <v>1141</v>
      </c>
      <c r="Q169" s="10">
        <v>1232</v>
      </c>
      <c r="R169" s="10">
        <v>1211</v>
      </c>
      <c r="S169" s="10">
        <v>1185</v>
      </c>
      <c r="T169" s="10">
        <v>1109</v>
      </c>
      <c r="U169" s="3"/>
      <c r="V169" s="10"/>
      <c r="W169" s="33" t="s">
        <v>20</v>
      </c>
      <c r="X169" s="36">
        <v>1185</v>
      </c>
      <c r="Y169" s="36">
        <v>1109</v>
      </c>
      <c r="Z169" s="83">
        <f t="shared" si="25"/>
        <v>-76</v>
      </c>
      <c r="AA169" s="84">
        <f t="shared" si="26"/>
        <v>-0.06413502109704641</v>
      </c>
    </row>
    <row r="170" spans="1:27" ht="15.75">
      <c r="A170" s="5" t="s">
        <v>24</v>
      </c>
      <c r="B170" s="10">
        <v>2873</v>
      </c>
      <c r="C170" s="10">
        <v>3133</v>
      </c>
      <c r="D170" s="10">
        <v>3303</v>
      </c>
      <c r="E170" s="10">
        <v>3482</v>
      </c>
      <c r="F170" s="10">
        <v>3562</v>
      </c>
      <c r="G170" s="10">
        <v>3259</v>
      </c>
      <c r="H170" s="10">
        <v>3074</v>
      </c>
      <c r="I170" s="10">
        <v>3036</v>
      </c>
      <c r="J170" s="10">
        <v>3200</v>
      </c>
      <c r="K170" s="10">
        <v>3236</v>
      </c>
      <c r="L170" s="10">
        <v>3346</v>
      </c>
      <c r="M170" s="10">
        <v>3451</v>
      </c>
      <c r="N170" s="10">
        <v>3531</v>
      </c>
      <c r="O170" s="10">
        <v>3622</v>
      </c>
      <c r="P170" s="10">
        <v>3838</v>
      </c>
      <c r="Q170" s="10">
        <v>3874</v>
      </c>
      <c r="R170" s="10">
        <v>3845</v>
      </c>
      <c r="S170" s="10">
        <v>3829</v>
      </c>
      <c r="T170" s="10">
        <v>3685</v>
      </c>
      <c r="U170" s="3"/>
      <c r="V170" s="10"/>
      <c r="W170" s="33" t="s">
        <v>24</v>
      </c>
      <c r="X170" s="36">
        <v>3829</v>
      </c>
      <c r="Y170" s="36">
        <v>3685</v>
      </c>
      <c r="Z170" s="83">
        <f t="shared" si="25"/>
        <v>-144</v>
      </c>
      <c r="AA170" s="84">
        <f t="shared" si="26"/>
        <v>-0.037607730477931575</v>
      </c>
    </row>
    <row r="171" spans="1:27" ht="15.75">
      <c r="A171" s="5" t="s">
        <v>27</v>
      </c>
      <c r="B171" s="10">
        <v>10264</v>
      </c>
      <c r="C171" s="10">
        <v>11385</v>
      </c>
      <c r="D171" s="10">
        <v>12149</v>
      </c>
      <c r="E171" s="10">
        <v>12098</v>
      </c>
      <c r="F171" s="10">
        <v>12986</v>
      </c>
      <c r="G171" s="10">
        <v>13578</v>
      </c>
      <c r="H171" s="10">
        <v>13481</v>
      </c>
      <c r="I171" s="10">
        <v>13394</v>
      </c>
      <c r="J171" s="10">
        <v>13504</v>
      </c>
      <c r="K171" s="10">
        <v>13562</v>
      </c>
      <c r="L171" s="10">
        <v>14646</v>
      </c>
      <c r="M171" s="10">
        <v>14404</v>
      </c>
      <c r="N171" s="10">
        <v>15047</v>
      </c>
      <c r="O171" s="10">
        <v>15874</v>
      </c>
      <c r="P171" s="10">
        <v>16666</v>
      </c>
      <c r="Q171" s="10">
        <v>16642</v>
      </c>
      <c r="R171" s="10">
        <v>17455</v>
      </c>
      <c r="S171" s="10">
        <v>17998</v>
      </c>
      <c r="T171" s="10">
        <v>17340</v>
      </c>
      <c r="U171" s="3"/>
      <c r="V171" s="10"/>
      <c r="W171" s="33" t="s">
        <v>27</v>
      </c>
      <c r="X171" s="36">
        <v>17998</v>
      </c>
      <c r="Y171" s="36">
        <v>17340</v>
      </c>
      <c r="Z171" s="83">
        <f t="shared" si="25"/>
        <v>-658</v>
      </c>
      <c r="AA171" s="84">
        <f t="shared" si="26"/>
        <v>-0.036559617735303925</v>
      </c>
    </row>
    <row r="172" spans="1:27" ht="15.75">
      <c r="A172" s="5" t="s">
        <v>26</v>
      </c>
      <c r="B172" s="10">
        <v>6023</v>
      </c>
      <c r="C172" s="10">
        <v>6232</v>
      </c>
      <c r="D172" s="10">
        <v>6798</v>
      </c>
      <c r="E172" s="10">
        <v>7173</v>
      </c>
      <c r="F172" s="10">
        <v>7852</v>
      </c>
      <c r="G172" s="10">
        <v>8394</v>
      </c>
      <c r="H172" s="10">
        <v>8571</v>
      </c>
      <c r="I172" s="10">
        <v>9040</v>
      </c>
      <c r="J172" s="10">
        <v>9358</v>
      </c>
      <c r="K172" s="10">
        <v>10016</v>
      </c>
      <c r="L172" s="10">
        <v>10960</v>
      </c>
      <c r="M172" s="10">
        <v>11412</v>
      </c>
      <c r="N172" s="10">
        <v>11988</v>
      </c>
      <c r="O172" s="10">
        <v>12482</v>
      </c>
      <c r="P172" s="10">
        <v>13234</v>
      </c>
      <c r="Q172" s="10">
        <v>13924</v>
      </c>
      <c r="R172" s="10">
        <v>14419</v>
      </c>
      <c r="S172" s="10">
        <v>15481</v>
      </c>
      <c r="T172" s="10">
        <v>14381</v>
      </c>
      <c r="U172" s="3"/>
      <c r="V172" s="10"/>
      <c r="W172" s="33" t="s">
        <v>26</v>
      </c>
      <c r="X172" s="36">
        <v>15481</v>
      </c>
      <c r="Y172" s="36">
        <v>14381</v>
      </c>
      <c r="Z172" s="83">
        <f t="shared" si="25"/>
        <v>-1100</v>
      </c>
      <c r="AA172" s="84">
        <f t="shared" si="26"/>
        <v>-0.07105484141851301</v>
      </c>
    </row>
    <row r="173" spans="1:27" ht="15.75">
      <c r="A173" s="5" t="s">
        <v>25</v>
      </c>
      <c r="B173" s="10">
        <v>10362</v>
      </c>
      <c r="C173" s="10">
        <v>10764</v>
      </c>
      <c r="D173" s="10">
        <v>11203</v>
      </c>
      <c r="E173" s="10">
        <v>11761</v>
      </c>
      <c r="F173" s="10">
        <v>11756</v>
      </c>
      <c r="G173" s="10">
        <v>12162</v>
      </c>
      <c r="H173" s="10">
        <v>12471</v>
      </c>
      <c r="I173" s="10">
        <v>12464</v>
      </c>
      <c r="J173" s="10">
        <v>12483</v>
      </c>
      <c r="K173" s="10">
        <v>13524</v>
      </c>
      <c r="L173" s="10">
        <v>14083</v>
      </c>
      <c r="M173" s="10">
        <v>14926</v>
      </c>
      <c r="N173" s="10">
        <v>15462</v>
      </c>
      <c r="O173" s="10">
        <v>15874</v>
      </c>
      <c r="P173" s="10">
        <v>16601</v>
      </c>
      <c r="Q173" s="10">
        <v>16755</v>
      </c>
      <c r="R173" s="10">
        <v>17073</v>
      </c>
      <c r="S173" s="10">
        <v>17371</v>
      </c>
      <c r="T173" s="10">
        <v>13807</v>
      </c>
      <c r="U173" s="3"/>
      <c r="V173" s="10"/>
      <c r="W173" s="33" t="s">
        <v>25</v>
      </c>
      <c r="X173" s="36">
        <v>17371</v>
      </c>
      <c r="Y173" s="36">
        <v>13807</v>
      </c>
      <c r="Z173" s="83">
        <f t="shared" si="25"/>
        <v>-3564</v>
      </c>
      <c r="AA173" s="84">
        <f t="shared" si="26"/>
        <v>-0.2051695354326176</v>
      </c>
    </row>
    <row r="174" spans="1:27" ht="15.75">
      <c r="A174" s="5" t="s">
        <v>21</v>
      </c>
      <c r="B174" s="3">
        <v>2856</v>
      </c>
      <c r="C174" s="3">
        <v>2983</v>
      </c>
      <c r="D174" s="10">
        <v>3186</v>
      </c>
      <c r="E174" s="10">
        <v>3157</v>
      </c>
      <c r="F174" s="10">
        <v>3239</v>
      </c>
      <c r="G174" s="10">
        <v>3274</v>
      </c>
      <c r="H174" s="10">
        <v>3156</v>
      </c>
      <c r="I174" s="10">
        <v>3130</v>
      </c>
      <c r="J174" s="10">
        <v>3270</v>
      </c>
      <c r="K174" s="10">
        <v>3458</v>
      </c>
      <c r="L174" s="10">
        <v>3655</v>
      </c>
      <c r="M174" s="10">
        <v>3782</v>
      </c>
      <c r="N174" s="10">
        <v>3911</v>
      </c>
      <c r="O174" s="10">
        <v>4202</v>
      </c>
      <c r="P174" s="10">
        <v>4401</v>
      </c>
      <c r="Q174" s="10">
        <v>4513</v>
      </c>
      <c r="R174" s="10">
        <v>4527</v>
      </c>
      <c r="S174" s="10">
        <v>4538</v>
      </c>
      <c r="T174" s="10">
        <v>3971</v>
      </c>
      <c r="U174" s="3"/>
      <c r="V174" s="10"/>
      <c r="W174" s="33" t="s">
        <v>21</v>
      </c>
      <c r="X174" s="36">
        <v>4538</v>
      </c>
      <c r="Y174" s="36">
        <v>3971</v>
      </c>
      <c r="Z174" s="83">
        <f t="shared" si="25"/>
        <v>-567</v>
      </c>
      <c r="AA174" s="84">
        <f t="shared" si="26"/>
        <v>-0.124944909651829</v>
      </c>
    </row>
    <row r="175" spans="1:27" ht="15.75">
      <c r="A175" s="5" t="s">
        <v>1</v>
      </c>
      <c r="B175" s="10">
        <v>1597</v>
      </c>
      <c r="C175" s="10">
        <v>1558</v>
      </c>
      <c r="D175" s="10">
        <v>1714</v>
      </c>
      <c r="E175" s="10">
        <v>1814</v>
      </c>
      <c r="F175" s="10">
        <v>1864</v>
      </c>
      <c r="G175" s="10">
        <v>1753</v>
      </c>
      <c r="H175" s="10">
        <v>1722</v>
      </c>
      <c r="I175" s="10">
        <v>1747</v>
      </c>
      <c r="J175" s="10">
        <v>1808</v>
      </c>
      <c r="K175" s="10">
        <v>1956</v>
      </c>
      <c r="L175" s="10">
        <v>2060</v>
      </c>
      <c r="M175" s="10">
        <v>2149</v>
      </c>
      <c r="N175" s="10">
        <v>2214</v>
      </c>
      <c r="O175" s="10">
        <v>2197</v>
      </c>
      <c r="P175" s="10">
        <v>2117</v>
      </c>
      <c r="Q175" s="10">
        <v>2084</v>
      </c>
      <c r="R175" s="10">
        <v>2110</v>
      </c>
      <c r="S175" s="10">
        <v>2065</v>
      </c>
      <c r="T175" s="10">
        <v>2029</v>
      </c>
      <c r="U175" s="3"/>
      <c r="V175" s="10"/>
      <c r="W175" s="33" t="s">
        <v>1</v>
      </c>
      <c r="X175" s="36">
        <v>2065</v>
      </c>
      <c r="Y175" s="36">
        <v>2029</v>
      </c>
      <c r="Z175" s="83">
        <f t="shared" si="25"/>
        <v>-36</v>
      </c>
      <c r="AA175" s="84">
        <f t="shared" si="26"/>
        <v>-0.017433414043583534</v>
      </c>
    </row>
    <row r="176" spans="1:27" ht="15.75">
      <c r="A176" s="5" t="s">
        <v>2</v>
      </c>
      <c r="B176" s="10">
        <v>13197</v>
      </c>
      <c r="C176" s="10">
        <v>13297</v>
      </c>
      <c r="D176" s="10">
        <v>14291</v>
      </c>
      <c r="E176" s="10">
        <v>15162</v>
      </c>
      <c r="F176" s="10">
        <v>15889</v>
      </c>
      <c r="G176" s="10">
        <v>15744</v>
      </c>
      <c r="H176" s="10">
        <v>16294</v>
      </c>
      <c r="I176" s="10">
        <v>16271</v>
      </c>
      <c r="J176" s="10">
        <v>16334</v>
      </c>
      <c r="K176" s="10">
        <v>16570</v>
      </c>
      <c r="L176" s="10">
        <v>16776</v>
      </c>
      <c r="M176" s="10">
        <v>17379</v>
      </c>
      <c r="N176" s="10">
        <v>17693</v>
      </c>
      <c r="O176" s="10">
        <v>18006</v>
      </c>
      <c r="P176" s="10">
        <v>18233</v>
      </c>
      <c r="Q176" s="10">
        <v>19004</v>
      </c>
      <c r="R176" s="10">
        <v>19272</v>
      </c>
      <c r="S176" s="10">
        <v>19673</v>
      </c>
      <c r="T176" s="10">
        <v>18921</v>
      </c>
      <c r="U176" s="3"/>
      <c r="V176" s="10"/>
      <c r="W176" s="33" t="s">
        <v>2</v>
      </c>
      <c r="X176" s="36">
        <v>19673</v>
      </c>
      <c r="Y176" s="36">
        <v>18921</v>
      </c>
      <c r="Z176" s="83">
        <f t="shared" si="25"/>
        <v>-752</v>
      </c>
      <c r="AA176" s="84">
        <f t="shared" si="26"/>
        <v>-0.03822497839678748</v>
      </c>
    </row>
    <row r="177" spans="1:27" ht="15.75">
      <c r="A177" s="5" t="s">
        <v>0</v>
      </c>
      <c r="B177" s="10">
        <v>4070</v>
      </c>
      <c r="C177" s="10">
        <v>4082</v>
      </c>
      <c r="D177" s="10">
        <v>4521</v>
      </c>
      <c r="E177" s="10">
        <v>4536</v>
      </c>
      <c r="F177" s="10">
        <v>4575</v>
      </c>
      <c r="G177" s="10">
        <v>4718</v>
      </c>
      <c r="H177" s="10">
        <v>5033</v>
      </c>
      <c r="I177" s="10">
        <v>5717</v>
      </c>
      <c r="J177" s="10">
        <v>6512</v>
      </c>
      <c r="K177" s="10">
        <v>6865</v>
      </c>
      <c r="L177" s="10">
        <v>6832</v>
      </c>
      <c r="M177" s="10">
        <v>7008</v>
      </c>
      <c r="N177" s="10">
        <v>6758</v>
      </c>
      <c r="O177" s="10">
        <v>6484</v>
      </c>
      <c r="P177" s="10">
        <v>6417</v>
      </c>
      <c r="Q177" s="10">
        <v>6406</v>
      </c>
      <c r="R177" s="10">
        <v>6421</v>
      </c>
      <c r="S177" s="10">
        <v>6547</v>
      </c>
      <c r="T177" s="10">
        <v>6736</v>
      </c>
      <c r="U177" s="3"/>
      <c r="V177" s="10"/>
      <c r="W177" s="33" t="s">
        <v>0</v>
      </c>
      <c r="X177" s="36">
        <v>6547</v>
      </c>
      <c r="Y177" s="36">
        <v>6736</v>
      </c>
      <c r="Z177" s="83">
        <f t="shared" si="25"/>
        <v>189</v>
      </c>
      <c r="AA177" s="84">
        <f t="shared" si="26"/>
        <v>0.02886818390102337</v>
      </c>
    </row>
    <row r="178" spans="1:30" ht="15.75">
      <c r="A178" s="12" t="s">
        <v>22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1</v>
      </c>
      <c r="H178" s="3">
        <v>1</v>
      </c>
      <c r="I178" s="3">
        <v>4</v>
      </c>
      <c r="J178" s="3">
        <v>0</v>
      </c>
      <c r="K178" s="3">
        <v>0</v>
      </c>
      <c r="L178" s="3">
        <v>6</v>
      </c>
      <c r="M178" s="3">
        <v>3</v>
      </c>
      <c r="N178" s="3">
        <v>0</v>
      </c>
      <c r="O178" s="3">
        <v>88</v>
      </c>
      <c r="P178" s="3">
        <v>340</v>
      </c>
      <c r="Q178" s="3">
        <v>395</v>
      </c>
      <c r="R178" s="3">
        <v>395</v>
      </c>
      <c r="S178" s="3">
        <v>465</v>
      </c>
      <c r="T178" s="3">
        <v>581</v>
      </c>
      <c r="U178" s="3"/>
      <c r="V178" s="3"/>
      <c r="W178" s="39" t="s">
        <v>22</v>
      </c>
      <c r="X178" s="34">
        <v>465</v>
      </c>
      <c r="Y178" s="34">
        <v>581</v>
      </c>
      <c r="Z178" s="83">
        <f t="shared" si="25"/>
        <v>116</v>
      </c>
      <c r="AA178" s="84">
        <f t="shared" si="26"/>
        <v>0.24946236559139784</v>
      </c>
      <c r="AD178" s="82"/>
    </row>
    <row r="179" spans="1:27" ht="15.75">
      <c r="A179" s="11"/>
      <c r="B179" s="11">
        <f>SUM(B165:B178)</f>
        <v>85887</v>
      </c>
      <c r="C179" s="11">
        <f>SUM(C165:C178)</f>
        <v>88778</v>
      </c>
      <c r="D179" s="11">
        <f>SUM(D165:D178)</f>
        <v>96006</v>
      </c>
      <c r="E179" s="11">
        <f aca="true" t="shared" si="27" ref="E179:T179">SUM(E165:E178)</f>
        <v>100833</v>
      </c>
      <c r="F179" s="11">
        <f t="shared" si="27"/>
        <v>104090</v>
      </c>
      <c r="G179" s="11">
        <f t="shared" si="27"/>
        <v>103748</v>
      </c>
      <c r="H179" s="11">
        <f t="shared" si="27"/>
        <v>103717</v>
      </c>
      <c r="I179" s="11">
        <f t="shared" si="27"/>
        <v>102075</v>
      </c>
      <c r="J179" s="11">
        <f t="shared" si="27"/>
        <v>103878</v>
      </c>
      <c r="K179" s="11">
        <f t="shared" si="27"/>
        <v>108135</v>
      </c>
      <c r="L179" s="11">
        <f>SUM(L165:L178)</f>
        <v>112955</v>
      </c>
      <c r="M179" s="11">
        <f t="shared" si="27"/>
        <v>116645</v>
      </c>
      <c r="N179" s="11">
        <f t="shared" si="27"/>
        <v>119463</v>
      </c>
      <c r="O179" s="11">
        <f t="shared" si="27"/>
        <v>122607</v>
      </c>
      <c r="P179" s="11">
        <f t="shared" si="27"/>
        <v>126284</v>
      </c>
      <c r="Q179" s="11">
        <f t="shared" si="27"/>
        <v>127894</v>
      </c>
      <c r="R179" s="11">
        <f t="shared" si="27"/>
        <v>130337</v>
      </c>
      <c r="S179" s="11">
        <f t="shared" si="27"/>
        <v>133238</v>
      </c>
      <c r="T179" s="11">
        <f t="shared" si="27"/>
        <v>125273</v>
      </c>
      <c r="U179" s="3"/>
      <c r="V179" s="11"/>
      <c r="W179" s="44"/>
      <c r="X179" s="44">
        <f>SUM(X165:X178)</f>
        <v>133238</v>
      </c>
      <c r="Y179" s="44">
        <f>SUM(Y165:Y178)</f>
        <v>125273</v>
      </c>
      <c r="Z179" s="85">
        <f t="shared" si="25"/>
        <v>-7965</v>
      </c>
      <c r="AA179" s="86">
        <f t="shared" si="26"/>
        <v>-0.05978024287365466</v>
      </c>
    </row>
    <row r="180" spans="8:21" ht="13.5">
      <c r="H180" s="3"/>
      <c r="U180" s="3"/>
    </row>
    <row r="181" spans="8:23" ht="15.75">
      <c r="H181" s="3"/>
      <c r="U181" s="3"/>
      <c r="W181" s="77" t="s">
        <v>33</v>
      </c>
    </row>
    <row r="182" spans="1:27" ht="13.5">
      <c r="A182" s="17"/>
      <c r="E182" s="18"/>
      <c r="F182" s="18"/>
      <c r="G182" s="18"/>
      <c r="H182" s="3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3"/>
      <c r="V182" s="18"/>
      <c r="W182" s="17"/>
      <c r="X182" s="17"/>
      <c r="Z182" s="14"/>
      <c r="AA182" s="5"/>
    </row>
    <row r="183" spans="1:27" ht="15.75">
      <c r="A183" s="1" t="s">
        <v>14</v>
      </c>
      <c r="B183" s="19">
        <v>2002</v>
      </c>
      <c r="C183" s="19">
        <v>2003</v>
      </c>
      <c r="D183" s="19">
        <v>2004</v>
      </c>
      <c r="E183" s="19">
        <v>2005</v>
      </c>
      <c r="F183" s="19">
        <v>2006</v>
      </c>
      <c r="G183" s="19">
        <v>2007</v>
      </c>
      <c r="H183" s="19">
        <v>2008</v>
      </c>
      <c r="I183" s="19">
        <v>2009</v>
      </c>
      <c r="J183" s="19">
        <v>2010</v>
      </c>
      <c r="K183" s="19">
        <v>2011</v>
      </c>
      <c r="L183" s="19">
        <v>2012</v>
      </c>
      <c r="M183" s="19">
        <v>2013</v>
      </c>
      <c r="N183" s="19">
        <v>2014</v>
      </c>
      <c r="O183" s="19">
        <v>2015</v>
      </c>
      <c r="P183" s="19">
        <v>2016</v>
      </c>
      <c r="Q183" s="19">
        <v>2017</v>
      </c>
      <c r="R183" s="19">
        <v>2018</v>
      </c>
      <c r="S183" s="19">
        <v>2019</v>
      </c>
      <c r="T183" s="19">
        <v>2020</v>
      </c>
      <c r="U183" s="3"/>
      <c r="V183" s="19"/>
      <c r="W183" s="55" t="s">
        <v>14</v>
      </c>
      <c r="X183" s="88">
        <v>2019</v>
      </c>
      <c r="Y183" s="88">
        <v>2020</v>
      </c>
      <c r="Z183" s="57" t="s">
        <v>32</v>
      </c>
      <c r="AA183" s="89" t="s">
        <v>34</v>
      </c>
    </row>
    <row r="184" spans="8:27" ht="15.75">
      <c r="H184" s="3"/>
      <c r="U184" s="3"/>
      <c r="W184" s="42"/>
      <c r="X184" s="42"/>
      <c r="Y184" s="42"/>
      <c r="Z184" s="45"/>
      <c r="AA184" s="75"/>
    </row>
    <row r="185" spans="1:27" ht="15.75">
      <c r="A185" s="5" t="s">
        <v>19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 t="s">
        <v>30</v>
      </c>
      <c r="T185" s="3">
        <v>10</v>
      </c>
      <c r="U185" s="3"/>
      <c r="V185" s="3"/>
      <c r="W185" s="33" t="s">
        <v>19</v>
      </c>
      <c r="X185" s="35" t="s">
        <v>30</v>
      </c>
      <c r="Y185" s="34">
        <v>10</v>
      </c>
      <c r="Z185" s="38"/>
      <c r="AA185" s="53"/>
    </row>
    <row r="186" spans="1:27" ht="15.75">
      <c r="A186" s="5" t="s">
        <v>4</v>
      </c>
      <c r="B186" s="3">
        <v>1508</v>
      </c>
      <c r="C186" s="3">
        <v>1468</v>
      </c>
      <c r="D186" s="3">
        <v>1523</v>
      </c>
      <c r="E186" s="3">
        <v>1368</v>
      </c>
      <c r="F186" s="3">
        <v>1427</v>
      </c>
      <c r="G186" s="3">
        <v>1497</v>
      </c>
      <c r="H186" s="3">
        <v>1503</v>
      </c>
      <c r="I186" s="3">
        <v>1359</v>
      </c>
      <c r="J186" s="3">
        <v>1351</v>
      </c>
      <c r="K186" s="3">
        <v>1425</v>
      </c>
      <c r="L186" s="3">
        <v>1380</v>
      </c>
      <c r="M186" s="3">
        <v>1288</v>
      </c>
      <c r="N186" s="3">
        <v>1346</v>
      </c>
      <c r="O186" s="3">
        <v>1386</v>
      </c>
      <c r="P186" s="3">
        <v>1424</v>
      </c>
      <c r="Q186" s="3">
        <v>1407</v>
      </c>
      <c r="R186" s="3">
        <v>1442</v>
      </c>
      <c r="S186" s="3">
        <v>1642</v>
      </c>
      <c r="T186" s="3">
        <v>1453</v>
      </c>
      <c r="U186" s="3"/>
      <c r="V186" s="3"/>
      <c r="W186" s="33" t="s">
        <v>4</v>
      </c>
      <c r="X186" s="34">
        <v>1642</v>
      </c>
      <c r="Y186" s="34">
        <v>1453</v>
      </c>
      <c r="Z186" s="38">
        <f aca="true" t="shared" si="28" ref="Z186:Z199">SUM(Y186-X186)</f>
        <v>-189</v>
      </c>
      <c r="AA186" s="53">
        <f aca="true" t="shared" si="29" ref="AA186:AA199">SUM(Z186/X186)</f>
        <v>-0.11510353227771011</v>
      </c>
    </row>
    <row r="187" spans="1:27" ht="15.75">
      <c r="A187" s="5" t="s">
        <v>3</v>
      </c>
      <c r="B187" s="3">
        <v>3632</v>
      </c>
      <c r="C187" s="3">
        <v>3740</v>
      </c>
      <c r="D187" s="3">
        <v>3925</v>
      </c>
      <c r="E187" s="3">
        <v>4186</v>
      </c>
      <c r="F187" s="3">
        <v>4613</v>
      </c>
      <c r="G187" s="3">
        <v>3616</v>
      </c>
      <c r="H187" s="3">
        <v>3566</v>
      </c>
      <c r="I187" s="3">
        <v>3243</v>
      </c>
      <c r="J187" s="3">
        <v>3092</v>
      </c>
      <c r="K187" s="3">
        <v>2765</v>
      </c>
      <c r="L187" s="3">
        <v>2466</v>
      </c>
      <c r="M187" s="3">
        <v>2258</v>
      </c>
      <c r="N187" s="3">
        <v>2076</v>
      </c>
      <c r="O187" s="3">
        <v>2138</v>
      </c>
      <c r="P187" s="3">
        <v>2109</v>
      </c>
      <c r="Q187" s="3">
        <v>2119</v>
      </c>
      <c r="R187" s="3">
        <v>2121</v>
      </c>
      <c r="S187" s="3">
        <v>1938</v>
      </c>
      <c r="T187" s="3">
        <v>2304</v>
      </c>
      <c r="U187" s="3"/>
      <c r="V187" s="3"/>
      <c r="W187" s="33" t="s">
        <v>3</v>
      </c>
      <c r="X187" s="34">
        <v>1938</v>
      </c>
      <c r="Y187" s="34">
        <v>2304</v>
      </c>
      <c r="Z187" s="38">
        <f t="shared" si="28"/>
        <v>366</v>
      </c>
      <c r="AA187" s="53">
        <f t="shared" si="29"/>
        <v>0.18885448916408668</v>
      </c>
    </row>
    <row r="188" spans="1:27" ht="15.75">
      <c r="A188" s="5" t="s">
        <v>23</v>
      </c>
      <c r="B188" s="3">
        <v>13239</v>
      </c>
      <c r="C188" s="3">
        <v>13422</v>
      </c>
      <c r="D188" s="3">
        <v>13827</v>
      </c>
      <c r="E188" s="3">
        <v>13444</v>
      </c>
      <c r="F188" s="3">
        <v>12582</v>
      </c>
      <c r="G188" s="3">
        <v>12583</v>
      </c>
      <c r="H188" s="3">
        <v>12255</v>
      </c>
      <c r="I188" s="3">
        <v>11395</v>
      </c>
      <c r="J188" s="3">
        <v>11054</v>
      </c>
      <c r="K188" s="3">
        <v>11450</v>
      </c>
      <c r="L188" s="3">
        <v>11269</v>
      </c>
      <c r="M188" s="3">
        <v>10938</v>
      </c>
      <c r="N188" s="3">
        <v>10902</v>
      </c>
      <c r="O188" s="3">
        <v>11669</v>
      </c>
      <c r="P188" s="3">
        <v>11386</v>
      </c>
      <c r="Q188" s="3">
        <v>11434</v>
      </c>
      <c r="R188" s="3">
        <v>11148</v>
      </c>
      <c r="S188" s="3">
        <v>10876</v>
      </c>
      <c r="T188" s="3">
        <v>10111</v>
      </c>
      <c r="U188" s="3"/>
      <c r="V188" s="3"/>
      <c r="W188" s="33" t="s">
        <v>23</v>
      </c>
      <c r="X188" s="34">
        <v>10876</v>
      </c>
      <c r="Y188" s="34">
        <v>10111</v>
      </c>
      <c r="Z188" s="38">
        <f t="shared" si="28"/>
        <v>-765</v>
      </c>
      <c r="AA188" s="53">
        <f t="shared" si="29"/>
        <v>-0.07033835969106289</v>
      </c>
    </row>
    <row r="189" spans="1:27" ht="15.75">
      <c r="A189" s="5" t="s">
        <v>20</v>
      </c>
      <c r="B189" s="3">
        <v>2379</v>
      </c>
      <c r="C189" s="3">
        <v>2422</v>
      </c>
      <c r="D189" s="3">
        <v>2200</v>
      </c>
      <c r="E189" s="3">
        <v>1926</v>
      </c>
      <c r="F189" s="3">
        <v>1959</v>
      </c>
      <c r="G189" s="3">
        <v>2258</v>
      </c>
      <c r="H189" s="7">
        <v>2256</v>
      </c>
      <c r="I189" s="3">
        <v>2196</v>
      </c>
      <c r="J189" s="3">
        <v>2095</v>
      </c>
      <c r="K189" s="3">
        <v>1787</v>
      </c>
      <c r="L189" s="3">
        <v>1792</v>
      </c>
      <c r="M189" s="3">
        <v>1382</v>
      </c>
      <c r="N189" s="3">
        <v>1347</v>
      </c>
      <c r="O189" s="3">
        <v>1308</v>
      </c>
      <c r="P189" s="3">
        <v>1310</v>
      </c>
      <c r="Q189" s="3">
        <v>1292</v>
      </c>
      <c r="R189" s="3">
        <v>1234</v>
      </c>
      <c r="S189" s="3">
        <v>1225</v>
      </c>
      <c r="T189" s="3">
        <v>1077</v>
      </c>
      <c r="U189" s="3"/>
      <c r="V189" s="3"/>
      <c r="W189" s="33" t="s">
        <v>20</v>
      </c>
      <c r="X189" s="34">
        <v>1225</v>
      </c>
      <c r="Y189" s="34">
        <v>1077</v>
      </c>
      <c r="Z189" s="38">
        <f t="shared" si="28"/>
        <v>-148</v>
      </c>
      <c r="AA189" s="53">
        <f t="shared" si="29"/>
        <v>-0.12081632653061225</v>
      </c>
    </row>
    <row r="190" spans="1:27" ht="15.75">
      <c r="A190" s="5" t="s">
        <v>24</v>
      </c>
      <c r="B190" s="3">
        <v>6570</v>
      </c>
      <c r="C190" s="3">
        <v>6847</v>
      </c>
      <c r="D190" s="3">
        <v>6429</v>
      </c>
      <c r="E190" s="3">
        <v>6584</v>
      </c>
      <c r="F190" s="3">
        <v>6403</v>
      </c>
      <c r="G190" s="3">
        <v>6422</v>
      </c>
      <c r="H190" s="7">
        <v>6234</v>
      </c>
      <c r="I190" s="3">
        <v>5906</v>
      </c>
      <c r="J190" s="3">
        <v>5551</v>
      </c>
      <c r="K190" s="3">
        <v>5099</v>
      </c>
      <c r="L190" s="3">
        <v>4969</v>
      </c>
      <c r="M190" s="3">
        <v>4595</v>
      </c>
      <c r="N190" s="3">
        <v>4563</v>
      </c>
      <c r="O190" s="3">
        <v>4624</v>
      </c>
      <c r="P190" s="3">
        <v>4622</v>
      </c>
      <c r="Q190" s="3">
        <v>4562</v>
      </c>
      <c r="R190" s="3">
        <v>4184</v>
      </c>
      <c r="S190" s="3">
        <v>4072</v>
      </c>
      <c r="T190" s="3">
        <v>4056</v>
      </c>
      <c r="U190" s="3"/>
      <c r="V190" s="3"/>
      <c r="W190" s="33" t="s">
        <v>24</v>
      </c>
      <c r="X190" s="34">
        <v>4072</v>
      </c>
      <c r="Y190" s="34">
        <v>4056</v>
      </c>
      <c r="Z190" s="38">
        <f t="shared" si="28"/>
        <v>-16</v>
      </c>
      <c r="AA190" s="53">
        <f t="shared" si="29"/>
        <v>-0.003929273084479371</v>
      </c>
    </row>
    <row r="191" spans="1:27" ht="15.75">
      <c r="A191" s="5" t="s">
        <v>27</v>
      </c>
      <c r="B191" s="3">
        <v>20267</v>
      </c>
      <c r="C191" s="3">
        <v>20143</v>
      </c>
      <c r="D191" s="3">
        <v>20723</v>
      </c>
      <c r="E191" s="3">
        <v>21502</v>
      </c>
      <c r="F191" s="3">
        <v>23215</v>
      </c>
      <c r="G191" s="3">
        <v>24181</v>
      </c>
      <c r="H191" s="7">
        <v>24520</v>
      </c>
      <c r="I191" s="3">
        <v>23929</v>
      </c>
      <c r="J191" s="3">
        <v>23963</v>
      </c>
      <c r="K191" s="3">
        <v>24233</v>
      </c>
      <c r="L191" s="3">
        <v>24241</v>
      </c>
      <c r="M191" s="3">
        <v>24979</v>
      </c>
      <c r="N191" s="3">
        <v>24723</v>
      </c>
      <c r="O191" s="3">
        <v>25133</v>
      </c>
      <c r="P191" s="3">
        <v>24113</v>
      </c>
      <c r="Q191" s="3">
        <v>23556</v>
      </c>
      <c r="R191" s="3">
        <v>22790</v>
      </c>
      <c r="S191" s="3">
        <v>22035</v>
      </c>
      <c r="T191" s="3">
        <v>19645</v>
      </c>
      <c r="U191" s="3"/>
      <c r="V191" s="3"/>
      <c r="W191" s="33" t="s">
        <v>27</v>
      </c>
      <c r="X191" s="34">
        <v>22035</v>
      </c>
      <c r="Y191" s="34">
        <v>19645</v>
      </c>
      <c r="Z191" s="38">
        <f t="shared" si="28"/>
        <v>-2390</v>
      </c>
      <c r="AA191" s="53">
        <f t="shared" si="29"/>
        <v>-0.10846380757885182</v>
      </c>
    </row>
    <row r="192" spans="1:27" ht="15.75">
      <c r="A192" s="5" t="s">
        <v>26</v>
      </c>
      <c r="B192" s="3">
        <v>7442</v>
      </c>
      <c r="C192" s="3">
        <v>7494</v>
      </c>
      <c r="D192" s="3">
        <v>7821</v>
      </c>
      <c r="E192" s="3">
        <v>7844</v>
      </c>
      <c r="F192" s="3">
        <v>7876</v>
      </c>
      <c r="G192" s="3">
        <v>7698</v>
      </c>
      <c r="H192" s="7">
        <v>7292</v>
      </c>
      <c r="I192" s="3">
        <v>7388</v>
      </c>
      <c r="J192" s="3">
        <v>7405</v>
      </c>
      <c r="K192" s="3">
        <v>7368</v>
      </c>
      <c r="L192" s="3">
        <v>7292</v>
      </c>
      <c r="M192" s="3">
        <v>7570</v>
      </c>
      <c r="N192" s="3">
        <v>7546</v>
      </c>
      <c r="O192" s="3">
        <v>7585</v>
      </c>
      <c r="P192" s="3">
        <v>7601</v>
      </c>
      <c r="Q192" s="3">
        <v>8013</v>
      </c>
      <c r="R192" s="3">
        <v>7954</v>
      </c>
      <c r="S192" s="3">
        <v>8193</v>
      </c>
      <c r="T192" s="3">
        <v>7836</v>
      </c>
      <c r="U192" s="3"/>
      <c r="V192" s="3"/>
      <c r="W192" s="33" t="s">
        <v>26</v>
      </c>
      <c r="X192" s="34">
        <v>8193</v>
      </c>
      <c r="Y192" s="34">
        <v>7836</v>
      </c>
      <c r="Z192" s="38">
        <f t="shared" si="28"/>
        <v>-357</v>
      </c>
      <c r="AA192" s="53">
        <f t="shared" si="29"/>
        <v>-0.04357378249725375</v>
      </c>
    </row>
    <row r="193" spans="1:27" ht="15.75">
      <c r="A193" s="5" t="s">
        <v>25</v>
      </c>
      <c r="B193" s="3">
        <v>8637</v>
      </c>
      <c r="C193" s="3">
        <v>8986</v>
      </c>
      <c r="D193" s="3">
        <v>9570</v>
      </c>
      <c r="E193" s="3">
        <v>8986</v>
      </c>
      <c r="F193" s="3">
        <v>8610</v>
      </c>
      <c r="G193" s="3">
        <v>8485</v>
      </c>
      <c r="H193" s="7">
        <v>8823</v>
      </c>
      <c r="I193" s="3">
        <v>8680</v>
      </c>
      <c r="J193" s="3">
        <v>8576</v>
      </c>
      <c r="K193" s="3">
        <v>8629</v>
      </c>
      <c r="L193" s="3">
        <v>8886</v>
      </c>
      <c r="M193" s="3">
        <v>9207</v>
      </c>
      <c r="N193" s="3">
        <v>9329</v>
      </c>
      <c r="O193" s="3">
        <v>9336</v>
      </c>
      <c r="P193" s="3">
        <v>9340</v>
      </c>
      <c r="Q193" s="3">
        <v>9150</v>
      </c>
      <c r="R193" s="3">
        <v>9380</v>
      </c>
      <c r="S193" s="3">
        <v>9443</v>
      </c>
      <c r="T193" s="3">
        <v>6657</v>
      </c>
      <c r="U193" s="3"/>
      <c r="V193" s="3"/>
      <c r="W193" s="33" t="s">
        <v>25</v>
      </c>
      <c r="X193" s="34">
        <v>9443</v>
      </c>
      <c r="Y193" s="34">
        <v>6657</v>
      </c>
      <c r="Z193" s="38">
        <f t="shared" si="28"/>
        <v>-2786</v>
      </c>
      <c r="AA193" s="53">
        <f t="shared" si="29"/>
        <v>-0.2950333580429948</v>
      </c>
    </row>
    <row r="194" spans="1:27" ht="15.75">
      <c r="A194" s="5" t="s">
        <v>21</v>
      </c>
      <c r="B194" s="3">
        <v>9501</v>
      </c>
      <c r="C194" s="3">
        <v>9690</v>
      </c>
      <c r="D194" s="3">
        <v>10024</v>
      </c>
      <c r="E194" s="3">
        <v>10279</v>
      </c>
      <c r="F194" s="3">
        <v>10484</v>
      </c>
      <c r="G194" s="3">
        <v>10878</v>
      </c>
      <c r="H194" s="7">
        <v>11145</v>
      </c>
      <c r="I194" s="3">
        <v>10614</v>
      </c>
      <c r="J194" s="3">
        <v>10376</v>
      </c>
      <c r="K194" s="3">
        <v>10409</v>
      </c>
      <c r="L194" s="3">
        <v>10545</v>
      </c>
      <c r="M194" s="3">
        <v>10461</v>
      </c>
      <c r="N194" s="3">
        <v>10405</v>
      </c>
      <c r="O194" s="3">
        <v>10407</v>
      </c>
      <c r="P194" s="3">
        <v>10493</v>
      </c>
      <c r="Q194" s="3">
        <v>10231</v>
      </c>
      <c r="R194" s="3">
        <v>10000</v>
      </c>
      <c r="S194" s="3">
        <v>9888</v>
      </c>
      <c r="T194" s="3">
        <v>8844</v>
      </c>
      <c r="U194" s="3"/>
      <c r="V194" s="3"/>
      <c r="W194" s="33" t="s">
        <v>21</v>
      </c>
      <c r="X194" s="34">
        <v>9888</v>
      </c>
      <c r="Y194" s="34">
        <v>8844</v>
      </c>
      <c r="Z194" s="38">
        <f t="shared" si="28"/>
        <v>-1044</v>
      </c>
      <c r="AA194" s="53">
        <f t="shared" si="29"/>
        <v>-0.10558252427184465</v>
      </c>
    </row>
    <row r="195" spans="1:27" ht="15.75">
      <c r="A195" s="5" t="s">
        <v>1</v>
      </c>
      <c r="B195" s="3">
        <v>1022</v>
      </c>
      <c r="C195" s="3">
        <v>1005</v>
      </c>
      <c r="D195" s="3">
        <v>1050</v>
      </c>
      <c r="E195" s="3">
        <v>1045</v>
      </c>
      <c r="F195" s="3">
        <v>1049</v>
      </c>
      <c r="G195" s="3">
        <v>1093</v>
      </c>
      <c r="H195" s="9">
        <v>1087</v>
      </c>
      <c r="I195" s="3">
        <v>1103</v>
      </c>
      <c r="J195" s="3">
        <v>1119</v>
      </c>
      <c r="K195" s="3">
        <v>1204</v>
      </c>
      <c r="L195" s="3">
        <v>1181</v>
      </c>
      <c r="M195" s="3">
        <v>1191</v>
      </c>
      <c r="N195" s="3">
        <v>1170</v>
      </c>
      <c r="O195" s="3">
        <v>1091</v>
      </c>
      <c r="P195" s="3">
        <v>1006</v>
      </c>
      <c r="Q195" s="3">
        <v>977</v>
      </c>
      <c r="R195" s="3">
        <v>971</v>
      </c>
      <c r="S195" s="3">
        <v>930</v>
      </c>
      <c r="T195" s="3">
        <v>903</v>
      </c>
      <c r="U195" s="3"/>
      <c r="V195" s="3"/>
      <c r="W195" s="33" t="s">
        <v>1</v>
      </c>
      <c r="X195" s="34">
        <v>930</v>
      </c>
      <c r="Y195" s="34">
        <v>903</v>
      </c>
      <c r="Z195" s="38">
        <f t="shared" si="28"/>
        <v>-27</v>
      </c>
      <c r="AA195" s="53">
        <f t="shared" si="29"/>
        <v>-0.02903225806451613</v>
      </c>
    </row>
    <row r="196" spans="1:27" ht="15.75">
      <c r="A196" s="5" t="s">
        <v>2</v>
      </c>
      <c r="B196" s="3">
        <v>7651</v>
      </c>
      <c r="C196" s="3">
        <v>7770</v>
      </c>
      <c r="D196" s="3">
        <v>7835</v>
      </c>
      <c r="E196" s="3">
        <v>7779</v>
      </c>
      <c r="F196" s="3">
        <v>7816</v>
      </c>
      <c r="G196" s="3">
        <v>7559</v>
      </c>
      <c r="H196" s="3">
        <v>7533</v>
      </c>
      <c r="I196" s="3">
        <v>7414</v>
      </c>
      <c r="J196" s="3">
        <v>7005</v>
      </c>
      <c r="K196" s="3">
        <v>6846</v>
      </c>
      <c r="L196" s="3">
        <v>6794</v>
      </c>
      <c r="M196" s="3">
        <v>6775</v>
      </c>
      <c r="N196" s="3">
        <v>6851</v>
      </c>
      <c r="O196" s="3">
        <v>6870</v>
      </c>
      <c r="P196" s="3">
        <v>6983</v>
      </c>
      <c r="Q196" s="3">
        <v>7054</v>
      </c>
      <c r="R196" s="3">
        <v>7104</v>
      </c>
      <c r="S196" s="3">
        <v>7178</v>
      </c>
      <c r="T196" s="3">
        <v>6917</v>
      </c>
      <c r="U196" s="3"/>
      <c r="V196" s="3"/>
      <c r="W196" s="33" t="s">
        <v>2</v>
      </c>
      <c r="X196" s="34">
        <v>7178</v>
      </c>
      <c r="Y196" s="34">
        <v>6917</v>
      </c>
      <c r="Z196" s="38">
        <f t="shared" si="28"/>
        <v>-261</v>
      </c>
      <c r="AA196" s="53">
        <f t="shared" si="29"/>
        <v>-0.03636110337141265</v>
      </c>
    </row>
    <row r="197" spans="1:27" ht="15.75">
      <c r="A197" s="5" t="s">
        <v>0</v>
      </c>
      <c r="B197" s="3">
        <v>8019</v>
      </c>
      <c r="C197" s="3">
        <v>7671</v>
      </c>
      <c r="D197" s="3">
        <v>7069</v>
      </c>
      <c r="E197" s="3">
        <v>6928</v>
      </c>
      <c r="F197" s="3">
        <v>6710</v>
      </c>
      <c r="G197" s="3">
        <v>13863</v>
      </c>
      <c r="H197" s="3">
        <v>14382</v>
      </c>
      <c r="I197" s="3">
        <v>14960</v>
      </c>
      <c r="J197" s="3">
        <v>14354</v>
      </c>
      <c r="K197" s="3">
        <v>13352</v>
      </c>
      <c r="L197" s="3">
        <v>14767</v>
      </c>
      <c r="M197" s="3">
        <v>14558</v>
      </c>
      <c r="N197" s="3">
        <v>14685</v>
      </c>
      <c r="O197" s="3">
        <v>14667</v>
      </c>
      <c r="P197" s="3">
        <v>14311</v>
      </c>
      <c r="Q197" s="3">
        <v>13798</v>
      </c>
      <c r="R197" s="3">
        <v>13382</v>
      </c>
      <c r="S197" s="3">
        <v>13288</v>
      </c>
      <c r="T197" s="3">
        <v>13889</v>
      </c>
      <c r="U197" s="3"/>
      <c r="V197" s="3"/>
      <c r="W197" s="33" t="s">
        <v>0</v>
      </c>
      <c r="X197" s="34">
        <v>13288</v>
      </c>
      <c r="Y197" s="34">
        <v>13889</v>
      </c>
      <c r="Z197" s="38">
        <f t="shared" si="28"/>
        <v>601</v>
      </c>
      <c r="AA197" s="53">
        <f t="shared" si="29"/>
        <v>0.045228777844671886</v>
      </c>
    </row>
    <row r="198" spans="1:27" ht="15.75">
      <c r="A198" s="12" t="s">
        <v>22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2</v>
      </c>
      <c r="H198" s="3">
        <v>0</v>
      </c>
      <c r="I198" s="3">
        <v>0</v>
      </c>
      <c r="J198" s="3">
        <v>7</v>
      </c>
      <c r="K198" s="3">
        <v>0</v>
      </c>
      <c r="L198" s="3">
        <v>0</v>
      </c>
      <c r="M198" s="3">
        <v>0</v>
      </c>
      <c r="N198" s="3">
        <v>0</v>
      </c>
      <c r="O198" s="3">
        <v>118</v>
      </c>
      <c r="P198" s="3">
        <v>186</v>
      </c>
      <c r="Q198" s="3">
        <v>176</v>
      </c>
      <c r="R198" s="3">
        <v>205</v>
      </c>
      <c r="S198" s="3">
        <v>216</v>
      </c>
      <c r="T198" s="3">
        <v>254</v>
      </c>
      <c r="U198" s="3"/>
      <c r="V198" s="3"/>
      <c r="W198" s="39" t="s">
        <v>22</v>
      </c>
      <c r="X198" s="34">
        <v>216</v>
      </c>
      <c r="Y198" s="34">
        <v>254</v>
      </c>
      <c r="Z198" s="38">
        <f t="shared" si="28"/>
        <v>38</v>
      </c>
      <c r="AA198" s="53">
        <f t="shared" si="29"/>
        <v>0.17592592592592593</v>
      </c>
    </row>
    <row r="199" spans="1:27" ht="15.75">
      <c r="A199" s="11"/>
      <c r="B199" s="11">
        <f>SUM(B185:B198)</f>
        <v>89867</v>
      </c>
      <c r="C199" s="11">
        <f>SUM(C185:C198)</f>
        <v>90658</v>
      </c>
      <c r="D199" s="11">
        <f>SUM(D185:D198)</f>
        <v>91996</v>
      </c>
      <c r="E199" s="11">
        <f aca="true" t="shared" si="30" ref="E199:T199">SUM(E185:E198)</f>
        <v>91871</v>
      </c>
      <c r="F199" s="11">
        <f t="shared" si="30"/>
        <v>92744</v>
      </c>
      <c r="G199" s="11">
        <f t="shared" si="30"/>
        <v>100135</v>
      </c>
      <c r="H199" s="11">
        <f t="shared" si="30"/>
        <v>100596</v>
      </c>
      <c r="I199" s="11">
        <f t="shared" si="30"/>
        <v>98187</v>
      </c>
      <c r="J199" s="11">
        <f t="shared" si="30"/>
        <v>95948</v>
      </c>
      <c r="K199" s="11">
        <f t="shared" si="30"/>
        <v>94567</v>
      </c>
      <c r="L199" s="11">
        <f t="shared" si="30"/>
        <v>95582</v>
      </c>
      <c r="M199" s="11">
        <f t="shared" si="30"/>
        <v>95202</v>
      </c>
      <c r="N199" s="11">
        <f t="shared" si="30"/>
        <v>94943</v>
      </c>
      <c r="O199" s="11">
        <f t="shared" si="30"/>
        <v>96332</v>
      </c>
      <c r="P199" s="11">
        <f t="shared" si="30"/>
        <v>94884</v>
      </c>
      <c r="Q199" s="11">
        <f t="shared" si="30"/>
        <v>93769</v>
      </c>
      <c r="R199" s="11">
        <f t="shared" si="30"/>
        <v>91915</v>
      </c>
      <c r="S199" s="11">
        <f t="shared" si="30"/>
        <v>90924</v>
      </c>
      <c r="T199" s="11">
        <f t="shared" si="30"/>
        <v>83956</v>
      </c>
      <c r="U199" s="3"/>
      <c r="V199" s="11"/>
      <c r="W199" s="44"/>
      <c r="X199" s="44">
        <f>SUM(X185:X198)</f>
        <v>90924</v>
      </c>
      <c r="Y199" s="44">
        <f>SUM(Y185:Y198)</f>
        <v>83956</v>
      </c>
      <c r="Z199" s="44">
        <f t="shared" si="28"/>
        <v>-6968</v>
      </c>
      <c r="AA199" s="54">
        <f t="shared" si="29"/>
        <v>-0.07663543178918657</v>
      </c>
    </row>
    <row r="200" spans="1:24" ht="13.5">
      <c r="A200" s="1"/>
      <c r="E200" s="11"/>
      <c r="F200" s="11"/>
      <c r="G200" s="11"/>
      <c r="H200" s="3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3"/>
      <c r="V200" s="11"/>
      <c r="W200" s="1"/>
      <c r="X200" s="1"/>
    </row>
    <row r="201" spans="1:24" ht="15.75">
      <c r="A201" s="1"/>
      <c r="E201" s="11"/>
      <c r="F201" s="11"/>
      <c r="G201" s="11"/>
      <c r="H201" s="3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3"/>
      <c r="V201" s="11"/>
      <c r="W201" s="77" t="s">
        <v>33</v>
      </c>
      <c r="X201" s="1"/>
    </row>
    <row r="202" spans="8:21" ht="13.5">
      <c r="H202" s="7"/>
      <c r="U202" s="3"/>
    </row>
    <row r="203" spans="1:27" ht="15.75">
      <c r="A203" s="1" t="s">
        <v>15</v>
      </c>
      <c r="B203" s="19">
        <v>2002</v>
      </c>
      <c r="C203" s="19">
        <v>2003</v>
      </c>
      <c r="D203" s="19">
        <v>2004</v>
      </c>
      <c r="E203" s="19">
        <v>2005</v>
      </c>
      <c r="F203" s="19">
        <v>2006</v>
      </c>
      <c r="G203" s="19">
        <v>2007</v>
      </c>
      <c r="H203" s="19">
        <v>2008</v>
      </c>
      <c r="I203" s="19">
        <v>2009</v>
      </c>
      <c r="J203" s="19">
        <v>2010</v>
      </c>
      <c r="K203" s="19">
        <v>2011</v>
      </c>
      <c r="L203" s="19">
        <v>2012</v>
      </c>
      <c r="M203" s="19">
        <v>2013</v>
      </c>
      <c r="N203" s="19">
        <v>2014</v>
      </c>
      <c r="O203" s="19">
        <v>2015</v>
      </c>
      <c r="P203" s="19">
        <v>2016</v>
      </c>
      <c r="Q203" s="19">
        <v>2017</v>
      </c>
      <c r="R203" s="19">
        <v>2018</v>
      </c>
      <c r="S203" s="19">
        <v>2019</v>
      </c>
      <c r="T203" s="19">
        <v>2020</v>
      </c>
      <c r="U203" s="3"/>
      <c r="V203" s="19"/>
      <c r="W203" s="55" t="s">
        <v>15</v>
      </c>
      <c r="X203" s="88">
        <v>2019</v>
      </c>
      <c r="Y203" s="88">
        <v>2020</v>
      </c>
      <c r="Z203" s="57" t="s">
        <v>32</v>
      </c>
      <c r="AA203" s="74" t="s">
        <v>34</v>
      </c>
    </row>
    <row r="204" spans="8:27" ht="15.75">
      <c r="H204" s="7"/>
      <c r="U204" s="3"/>
      <c r="W204" s="42"/>
      <c r="X204" s="42"/>
      <c r="Y204" s="42"/>
      <c r="Z204" s="45"/>
      <c r="AA204" s="75"/>
    </row>
    <row r="205" spans="1:27" ht="15.75">
      <c r="A205" s="5" t="s">
        <v>19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3"/>
      <c r="V205" s="7"/>
      <c r="W205" s="33" t="s">
        <v>19</v>
      </c>
      <c r="X205" s="35">
        <v>0</v>
      </c>
      <c r="Y205" s="35">
        <v>0</v>
      </c>
      <c r="Z205" s="38">
        <f aca="true" t="shared" si="31" ref="Z205:Z219">SUM(Y205-X205)</f>
        <v>0</v>
      </c>
      <c r="AA205" s="53"/>
    </row>
    <row r="206" spans="1:27" ht="15.75">
      <c r="A206" s="5" t="s">
        <v>4</v>
      </c>
      <c r="B206" s="7">
        <v>123</v>
      </c>
      <c r="C206" s="7">
        <v>117</v>
      </c>
      <c r="D206" s="7">
        <v>188</v>
      </c>
      <c r="E206" s="7">
        <v>180</v>
      </c>
      <c r="F206" s="7">
        <v>191</v>
      </c>
      <c r="G206" s="7">
        <v>202</v>
      </c>
      <c r="H206" s="7">
        <v>187</v>
      </c>
      <c r="I206" s="7">
        <v>168</v>
      </c>
      <c r="J206" s="7">
        <v>105</v>
      </c>
      <c r="K206" s="7">
        <v>98</v>
      </c>
      <c r="L206" s="7">
        <v>92</v>
      </c>
      <c r="M206" s="7">
        <v>90</v>
      </c>
      <c r="N206" s="7">
        <v>104</v>
      </c>
      <c r="O206" s="7">
        <v>114</v>
      </c>
      <c r="P206" s="7">
        <v>113</v>
      </c>
      <c r="Q206" s="7">
        <v>103</v>
      </c>
      <c r="R206" s="7">
        <v>113</v>
      </c>
      <c r="S206" s="7">
        <v>138</v>
      </c>
      <c r="T206" s="7">
        <v>110</v>
      </c>
      <c r="U206" s="3"/>
      <c r="V206" s="7"/>
      <c r="W206" s="33" t="s">
        <v>4</v>
      </c>
      <c r="X206" s="35">
        <v>138</v>
      </c>
      <c r="Y206" s="35">
        <v>110</v>
      </c>
      <c r="Z206" s="38">
        <f t="shared" si="31"/>
        <v>-28</v>
      </c>
      <c r="AA206" s="53">
        <f aca="true" t="shared" si="32" ref="AA206:AA219">SUM(Z206/X206)</f>
        <v>-0.2028985507246377</v>
      </c>
    </row>
    <row r="207" spans="1:27" ht="15.75">
      <c r="A207" s="5" t="s">
        <v>3</v>
      </c>
      <c r="B207" s="7">
        <v>1063</v>
      </c>
      <c r="C207" s="7">
        <v>968</v>
      </c>
      <c r="D207" s="7">
        <v>1226</v>
      </c>
      <c r="E207" s="7">
        <v>1227</v>
      </c>
      <c r="F207" s="7">
        <v>1259</v>
      </c>
      <c r="G207" s="7">
        <v>1106</v>
      </c>
      <c r="H207" s="7">
        <v>1004</v>
      </c>
      <c r="I207" s="7">
        <v>852</v>
      </c>
      <c r="J207" s="7">
        <v>742</v>
      </c>
      <c r="K207" s="7">
        <v>644</v>
      </c>
      <c r="L207" s="7">
        <v>656</v>
      </c>
      <c r="M207" s="7">
        <v>568</v>
      </c>
      <c r="N207" s="7">
        <v>568</v>
      </c>
      <c r="O207" s="7">
        <v>572</v>
      </c>
      <c r="P207" s="7">
        <v>600</v>
      </c>
      <c r="Q207" s="7">
        <v>578</v>
      </c>
      <c r="R207" s="7">
        <v>521</v>
      </c>
      <c r="S207" s="7">
        <v>513</v>
      </c>
      <c r="T207" s="7">
        <v>463</v>
      </c>
      <c r="U207" s="3"/>
      <c r="V207" s="7"/>
      <c r="W207" s="33" t="s">
        <v>3</v>
      </c>
      <c r="X207" s="35">
        <v>513</v>
      </c>
      <c r="Y207" s="35">
        <v>463</v>
      </c>
      <c r="Z207" s="38">
        <f t="shared" si="31"/>
        <v>-50</v>
      </c>
      <c r="AA207" s="53">
        <f t="shared" si="32"/>
        <v>-0.09746588693957114</v>
      </c>
    </row>
    <row r="208" spans="1:27" ht="15.75">
      <c r="A208" s="5" t="s">
        <v>23</v>
      </c>
      <c r="B208" s="7">
        <v>4356</v>
      </c>
      <c r="C208" s="7">
        <v>4258</v>
      </c>
      <c r="D208" s="7">
        <v>5600</v>
      </c>
      <c r="E208" s="7">
        <v>5456</v>
      </c>
      <c r="F208" s="7">
        <v>5161</v>
      </c>
      <c r="G208" s="7">
        <v>4612</v>
      </c>
      <c r="H208" s="7">
        <v>4274</v>
      </c>
      <c r="I208" s="7">
        <v>3814</v>
      </c>
      <c r="J208" s="7">
        <v>3856</v>
      </c>
      <c r="K208" s="7">
        <v>3835</v>
      </c>
      <c r="L208" s="7">
        <v>3766</v>
      </c>
      <c r="M208" s="7">
        <v>4058</v>
      </c>
      <c r="N208" s="7">
        <v>4045</v>
      </c>
      <c r="O208" s="7">
        <v>4028</v>
      </c>
      <c r="P208" s="7">
        <v>3885</v>
      </c>
      <c r="Q208" s="7">
        <v>3870</v>
      </c>
      <c r="R208" s="7">
        <v>3842</v>
      </c>
      <c r="S208" s="7">
        <v>3547</v>
      </c>
      <c r="T208" s="7">
        <v>3374</v>
      </c>
      <c r="U208" s="3"/>
      <c r="V208" s="7"/>
      <c r="W208" s="33" t="s">
        <v>23</v>
      </c>
      <c r="X208" s="35">
        <v>3547</v>
      </c>
      <c r="Y208" s="35">
        <v>3374</v>
      </c>
      <c r="Z208" s="38">
        <f t="shared" si="31"/>
        <v>-173</v>
      </c>
      <c r="AA208" s="53">
        <f t="shared" si="32"/>
        <v>-0.04877361150267832</v>
      </c>
    </row>
    <row r="209" spans="1:27" ht="15.75">
      <c r="A209" s="5" t="s">
        <v>20</v>
      </c>
      <c r="B209" s="7">
        <v>784</v>
      </c>
      <c r="C209" s="7">
        <v>722</v>
      </c>
      <c r="D209" s="7">
        <v>902</v>
      </c>
      <c r="E209" s="7">
        <v>968</v>
      </c>
      <c r="F209" s="7">
        <v>1009</v>
      </c>
      <c r="G209" s="7">
        <v>987</v>
      </c>
      <c r="H209" s="7">
        <v>717</v>
      </c>
      <c r="I209" s="7">
        <v>450</v>
      </c>
      <c r="J209" s="7">
        <v>453</v>
      </c>
      <c r="K209" s="7">
        <v>461</v>
      </c>
      <c r="L209" s="7">
        <v>319</v>
      </c>
      <c r="M209" s="7">
        <v>359</v>
      </c>
      <c r="N209" s="7">
        <v>350</v>
      </c>
      <c r="O209" s="7">
        <v>363</v>
      </c>
      <c r="P209" s="7">
        <v>358</v>
      </c>
      <c r="Q209" s="7">
        <v>333</v>
      </c>
      <c r="R209" s="7">
        <v>289</v>
      </c>
      <c r="S209" s="7">
        <v>291</v>
      </c>
      <c r="T209" s="7">
        <v>247</v>
      </c>
      <c r="U209" s="3"/>
      <c r="V209" s="7"/>
      <c r="W209" s="33" t="s">
        <v>20</v>
      </c>
      <c r="X209" s="35">
        <v>291</v>
      </c>
      <c r="Y209" s="35">
        <v>247</v>
      </c>
      <c r="Z209" s="38">
        <f t="shared" si="31"/>
        <v>-44</v>
      </c>
      <c r="AA209" s="53">
        <f t="shared" si="32"/>
        <v>-0.15120274914089346</v>
      </c>
    </row>
    <row r="210" spans="1:27" ht="15.75">
      <c r="A210" s="5" t="s">
        <v>24</v>
      </c>
      <c r="B210" s="7">
        <v>1364</v>
      </c>
      <c r="C210" s="7">
        <v>1333</v>
      </c>
      <c r="D210" s="7">
        <v>1889</v>
      </c>
      <c r="E210" s="7">
        <v>1775</v>
      </c>
      <c r="F210" s="7">
        <v>1728</v>
      </c>
      <c r="G210" s="7">
        <v>1295</v>
      </c>
      <c r="H210" s="7">
        <v>1110</v>
      </c>
      <c r="I210" s="7">
        <v>1027</v>
      </c>
      <c r="J210" s="7">
        <v>965</v>
      </c>
      <c r="K210" s="7">
        <v>969</v>
      </c>
      <c r="L210" s="7">
        <v>1011</v>
      </c>
      <c r="M210" s="7">
        <v>1044</v>
      </c>
      <c r="N210" s="7">
        <v>1017</v>
      </c>
      <c r="O210" s="7">
        <v>1020</v>
      </c>
      <c r="P210" s="7">
        <v>1014</v>
      </c>
      <c r="Q210" s="7">
        <v>1032</v>
      </c>
      <c r="R210" s="7">
        <v>904</v>
      </c>
      <c r="S210" s="7">
        <v>1092</v>
      </c>
      <c r="T210" s="7">
        <v>1225</v>
      </c>
      <c r="U210" s="3"/>
      <c r="V210" s="7"/>
      <c r="W210" s="33" t="s">
        <v>24</v>
      </c>
      <c r="X210" s="35">
        <v>1092</v>
      </c>
      <c r="Y210" s="35">
        <v>1225</v>
      </c>
      <c r="Z210" s="38">
        <f t="shared" si="31"/>
        <v>133</v>
      </c>
      <c r="AA210" s="53">
        <f t="shared" si="32"/>
        <v>0.12179487179487179</v>
      </c>
    </row>
    <row r="211" spans="1:27" ht="15.75">
      <c r="A211" s="5" t="s">
        <v>27</v>
      </c>
      <c r="B211" s="7">
        <v>4048</v>
      </c>
      <c r="C211" s="7">
        <v>4256</v>
      </c>
      <c r="D211" s="7">
        <v>6175</v>
      </c>
      <c r="E211" s="7">
        <v>5903</v>
      </c>
      <c r="F211" s="7">
        <v>5772</v>
      </c>
      <c r="G211" s="7">
        <v>6176</v>
      </c>
      <c r="H211" s="7">
        <v>5791</v>
      </c>
      <c r="I211" s="7">
        <v>5922</v>
      </c>
      <c r="J211" s="7">
        <v>5843</v>
      </c>
      <c r="K211" s="7">
        <v>5687</v>
      </c>
      <c r="L211" s="7">
        <v>5756</v>
      </c>
      <c r="M211" s="7">
        <v>5267</v>
      </c>
      <c r="N211" s="7">
        <v>5490</v>
      </c>
      <c r="O211" s="7">
        <v>5027</v>
      </c>
      <c r="P211" s="7">
        <v>4572</v>
      </c>
      <c r="Q211" s="7">
        <v>4525</v>
      </c>
      <c r="R211" s="7">
        <v>4471</v>
      </c>
      <c r="S211" s="7">
        <v>4440</v>
      </c>
      <c r="T211" s="7">
        <v>4398</v>
      </c>
      <c r="U211" s="3"/>
      <c r="V211" s="7"/>
      <c r="W211" s="33" t="s">
        <v>27</v>
      </c>
      <c r="X211" s="35">
        <v>4440</v>
      </c>
      <c r="Y211" s="35">
        <v>4398</v>
      </c>
      <c r="Z211" s="38">
        <f t="shared" si="31"/>
        <v>-42</v>
      </c>
      <c r="AA211" s="53">
        <f t="shared" si="32"/>
        <v>-0.00945945945945946</v>
      </c>
    </row>
    <row r="212" spans="1:27" ht="15.75">
      <c r="A212" s="5" t="s">
        <v>26</v>
      </c>
      <c r="B212" s="7">
        <v>2378</v>
      </c>
      <c r="C212" s="7">
        <v>2333</v>
      </c>
      <c r="D212" s="7">
        <v>3016</v>
      </c>
      <c r="E212" s="7">
        <v>3128</v>
      </c>
      <c r="F212" s="7">
        <v>3094</v>
      </c>
      <c r="G212" s="7">
        <v>3171</v>
      </c>
      <c r="H212" s="3">
        <v>2815</v>
      </c>
      <c r="I212" s="7">
        <v>3075</v>
      </c>
      <c r="J212" s="7">
        <v>3105</v>
      </c>
      <c r="K212" s="7">
        <v>2998</v>
      </c>
      <c r="L212" s="7">
        <v>3045</v>
      </c>
      <c r="M212" s="7">
        <v>3283</v>
      </c>
      <c r="N212" s="7">
        <v>3377</v>
      </c>
      <c r="O212" s="7">
        <v>3551</v>
      </c>
      <c r="P212" s="7">
        <v>3795</v>
      </c>
      <c r="Q212" s="7">
        <v>3867</v>
      </c>
      <c r="R212" s="7">
        <v>3967</v>
      </c>
      <c r="S212" s="7">
        <v>3824</v>
      </c>
      <c r="T212" s="7">
        <v>3343</v>
      </c>
      <c r="U212" s="3"/>
      <c r="V212" s="7"/>
      <c r="W212" s="33" t="s">
        <v>26</v>
      </c>
      <c r="X212" s="35">
        <v>3824</v>
      </c>
      <c r="Y212" s="35">
        <v>3343</v>
      </c>
      <c r="Z212" s="38">
        <f t="shared" si="31"/>
        <v>-481</v>
      </c>
      <c r="AA212" s="53">
        <f t="shared" si="32"/>
        <v>-0.12578451882845187</v>
      </c>
    </row>
    <row r="213" spans="1:27" ht="15.75">
      <c r="A213" s="5" t="s">
        <v>25</v>
      </c>
      <c r="B213" s="7">
        <v>1881</v>
      </c>
      <c r="C213" s="7">
        <v>1975</v>
      </c>
      <c r="D213" s="7">
        <v>2395</v>
      </c>
      <c r="E213" s="7">
        <v>2516</v>
      </c>
      <c r="F213" s="7">
        <v>2446</v>
      </c>
      <c r="G213" s="7">
        <v>1983</v>
      </c>
      <c r="H213" s="9">
        <v>2085</v>
      </c>
      <c r="I213" s="7">
        <v>2246</v>
      </c>
      <c r="J213" s="7">
        <v>2140</v>
      </c>
      <c r="K213" s="7">
        <v>2215</v>
      </c>
      <c r="L213" s="7">
        <v>2398</v>
      </c>
      <c r="M213" s="7">
        <v>2598</v>
      </c>
      <c r="N213" s="7">
        <v>2604</v>
      </c>
      <c r="O213" s="7">
        <v>2737</v>
      </c>
      <c r="P213" s="7">
        <v>2709</v>
      </c>
      <c r="Q213" s="7">
        <v>2700</v>
      </c>
      <c r="R213" s="7">
        <v>2780</v>
      </c>
      <c r="S213" s="7">
        <v>3085</v>
      </c>
      <c r="T213" s="7">
        <v>2272</v>
      </c>
      <c r="U213" s="3"/>
      <c r="V213" s="7"/>
      <c r="W213" s="33" t="s">
        <v>25</v>
      </c>
      <c r="X213" s="35">
        <v>3085</v>
      </c>
      <c r="Y213" s="35">
        <v>2272</v>
      </c>
      <c r="Z213" s="38">
        <f t="shared" si="31"/>
        <v>-813</v>
      </c>
      <c r="AA213" s="53">
        <f t="shared" si="32"/>
        <v>-0.2635332252836305</v>
      </c>
    </row>
    <row r="214" spans="1:27" ht="15.75">
      <c r="A214" s="5" t="s">
        <v>21</v>
      </c>
      <c r="B214" s="7">
        <v>724</v>
      </c>
      <c r="C214" s="7">
        <v>692</v>
      </c>
      <c r="D214" s="7">
        <v>897</v>
      </c>
      <c r="E214" s="7">
        <v>888</v>
      </c>
      <c r="F214" s="7">
        <v>865</v>
      </c>
      <c r="G214" s="7">
        <v>958</v>
      </c>
      <c r="H214" s="20">
        <v>899</v>
      </c>
      <c r="I214" s="7">
        <v>830</v>
      </c>
      <c r="J214" s="7">
        <v>861</v>
      </c>
      <c r="K214" s="7">
        <v>833</v>
      </c>
      <c r="L214" s="7">
        <v>898</v>
      </c>
      <c r="M214" s="7">
        <v>945</v>
      </c>
      <c r="N214" s="7">
        <v>936</v>
      </c>
      <c r="O214" s="7">
        <v>956</v>
      </c>
      <c r="P214" s="7">
        <v>996</v>
      </c>
      <c r="Q214" s="7">
        <v>1023</v>
      </c>
      <c r="R214" s="7">
        <v>1062</v>
      </c>
      <c r="S214" s="7">
        <v>1038</v>
      </c>
      <c r="T214" s="7">
        <v>849</v>
      </c>
      <c r="U214" s="3"/>
      <c r="V214" s="7"/>
      <c r="W214" s="33" t="s">
        <v>21</v>
      </c>
      <c r="X214" s="35">
        <v>1038</v>
      </c>
      <c r="Y214" s="35">
        <v>849</v>
      </c>
      <c r="Z214" s="38">
        <f t="shared" si="31"/>
        <v>-189</v>
      </c>
      <c r="AA214" s="53">
        <f t="shared" si="32"/>
        <v>-0.18208092485549132</v>
      </c>
    </row>
    <row r="215" spans="1:27" ht="15.75">
      <c r="A215" s="5" t="s">
        <v>1</v>
      </c>
      <c r="B215" s="7">
        <v>355</v>
      </c>
      <c r="C215" s="7">
        <v>416</v>
      </c>
      <c r="D215" s="7">
        <v>435</v>
      </c>
      <c r="E215" s="7">
        <v>477</v>
      </c>
      <c r="F215" s="7">
        <v>435</v>
      </c>
      <c r="G215" s="7">
        <v>398</v>
      </c>
      <c r="H215" s="5">
        <v>390</v>
      </c>
      <c r="I215" s="7">
        <v>388</v>
      </c>
      <c r="J215" s="7">
        <v>381</v>
      </c>
      <c r="K215" s="7">
        <v>372</v>
      </c>
      <c r="L215" s="7">
        <v>383</v>
      </c>
      <c r="M215" s="7">
        <v>332</v>
      </c>
      <c r="N215" s="7">
        <v>335</v>
      </c>
      <c r="O215" s="7">
        <v>338</v>
      </c>
      <c r="P215" s="7">
        <v>323</v>
      </c>
      <c r="Q215" s="7">
        <v>306</v>
      </c>
      <c r="R215" s="7">
        <v>296</v>
      </c>
      <c r="S215" s="7">
        <v>276</v>
      </c>
      <c r="T215" s="7">
        <v>311</v>
      </c>
      <c r="U215" s="3"/>
      <c r="V215" s="7"/>
      <c r="W215" s="33" t="s">
        <v>1</v>
      </c>
      <c r="X215" s="35">
        <v>276</v>
      </c>
      <c r="Y215" s="35">
        <v>311</v>
      </c>
      <c r="Z215" s="38">
        <f t="shared" si="31"/>
        <v>35</v>
      </c>
      <c r="AA215" s="53">
        <f t="shared" si="32"/>
        <v>0.12681159420289856</v>
      </c>
    </row>
    <row r="216" spans="1:27" ht="15.75">
      <c r="A216" s="5" t="s">
        <v>2</v>
      </c>
      <c r="B216" s="7">
        <v>447</v>
      </c>
      <c r="C216" s="7">
        <v>456</v>
      </c>
      <c r="D216" s="7">
        <v>458</v>
      </c>
      <c r="E216" s="7">
        <v>470</v>
      </c>
      <c r="F216" s="7">
        <v>463</v>
      </c>
      <c r="G216" s="7">
        <v>478</v>
      </c>
      <c r="H216" s="7">
        <v>488</v>
      </c>
      <c r="I216" s="7">
        <v>481</v>
      </c>
      <c r="J216" s="7">
        <v>480</v>
      </c>
      <c r="K216" s="7">
        <v>498</v>
      </c>
      <c r="L216" s="7">
        <v>503</v>
      </c>
      <c r="M216" s="7">
        <v>509</v>
      </c>
      <c r="N216" s="7">
        <v>472</v>
      </c>
      <c r="O216" s="7">
        <v>478</v>
      </c>
      <c r="P216" s="7">
        <v>499</v>
      </c>
      <c r="Q216" s="7">
        <v>513</v>
      </c>
      <c r="R216" s="7">
        <v>1094</v>
      </c>
      <c r="S216" s="7">
        <v>1081</v>
      </c>
      <c r="T216" s="7">
        <v>1069</v>
      </c>
      <c r="U216" s="3"/>
      <c r="V216" s="7"/>
      <c r="W216" s="33" t="s">
        <v>2</v>
      </c>
      <c r="X216" s="35">
        <v>1081</v>
      </c>
      <c r="Y216" s="35">
        <v>1069</v>
      </c>
      <c r="Z216" s="38">
        <f t="shared" si="31"/>
        <v>-12</v>
      </c>
      <c r="AA216" s="53">
        <f t="shared" si="32"/>
        <v>-0.011100832562442183</v>
      </c>
    </row>
    <row r="217" spans="1:27" ht="15.75">
      <c r="A217" s="5" t="s">
        <v>0</v>
      </c>
      <c r="B217" s="7">
        <v>659</v>
      </c>
      <c r="C217" s="7">
        <v>703</v>
      </c>
      <c r="D217" s="7">
        <v>665</v>
      </c>
      <c r="E217" s="7">
        <v>687</v>
      </c>
      <c r="F217" s="7">
        <v>676</v>
      </c>
      <c r="G217" s="7">
        <v>718</v>
      </c>
      <c r="H217" s="7">
        <v>765</v>
      </c>
      <c r="I217" s="7">
        <v>836</v>
      </c>
      <c r="J217" s="7">
        <v>946</v>
      </c>
      <c r="K217" s="7">
        <v>901</v>
      </c>
      <c r="L217" s="7">
        <v>904</v>
      </c>
      <c r="M217" s="7">
        <v>437</v>
      </c>
      <c r="N217" s="7">
        <v>367</v>
      </c>
      <c r="O217" s="7">
        <v>365</v>
      </c>
      <c r="P217" s="7">
        <v>283</v>
      </c>
      <c r="Q217" s="7">
        <v>265</v>
      </c>
      <c r="R217" s="7">
        <v>277</v>
      </c>
      <c r="S217" s="7">
        <v>282</v>
      </c>
      <c r="T217" s="7">
        <v>294</v>
      </c>
      <c r="U217" s="3"/>
      <c r="V217" s="7"/>
      <c r="W217" s="33" t="s">
        <v>0</v>
      </c>
      <c r="X217" s="35">
        <v>282</v>
      </c>
      <c r="Y217" s="35">
        <v>294</v>
      </c>
      <c r="Z217" s="38">
        <f t="shared" si="31"/>
        <v>12</v>
      </c>
      <c r="AA217" s="53">
        <f t="shared" si="32"/>
        <v>0.0425531914893617</v>
      </c>
    </row>
    <row r="218" spans="1:27" ht="15.75">
      <c r="A218" s="12" t="s">
        <v>22</v>
      </c>
      <c r="B218" s="7">
        <v>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18</v>
      </c>
      <c r="P218" s="7">
        <v>82</v>
      </c>
      <c r="Q218" s="7">
        <v>86</v>
      </c>
      <c r="R218" s="7">
        <v>97</v>
      </c>
      <c r="S218" s="7">
        <v>59</v>
      </c>
      <c r="T218" s="7">
        <v>70</v>
      </c>
      <c r="U218" s="3"/>
      <c r="V218" s="7"/>
      <c r="W218" s="39" t="s">
        <v>22</v>
      </c>
      <c r="X218" s="35">
        <v>59</v>
      </c>
      <c r="Y218" s="35">
        <v>70</v>
      </c>
      <c r="Z218" s="38">
        <f t="shared" si="31"/>
        <v>11</v>
      </c>
      <c r="AA218" s="53">
        <f t="shared" si="32"/>
        <v>0.1864406779661017</v>
      </c>
    </row>
    <row r="219" spans="1:27" ht="15.75">
      <c r="A219" s="21"/>
      <c r="B219" s="21">
        <f>SUM(B205:B218)</f>
        <v>18182</v>
      </c>
      <c r="C219" s="21">
        <f>SUM(C205:C218)</f>
        <v>18229</v>
      </c>
      <c r="D219" s="21">
        <f>SUM(D205:D218)</f>
        <v>23846</v>
      </c>
      <c r="E219" s="21">
        <f aca="true" t="shared" si="33" ref="E219:T219">SUM(E205:E218)</f>
        <v>23675</v>
      </c>
      <c r="F219" s="21">
        <f t="shared" si="33"/>
        <v>23099</v>
      </c>
      <c r="G219" s="21">
        <f t="shared" si="33"/>
        <v>22084</v>
      </c>
      <c r="H219" s="21">
        <f t="shared" si="33"/>
        <v>20525</v>
      </c>
      <c r="I219" s="21">
        <f t="shared" si="33"/>
        <v>20089</v>
      </c>
      <c r="J219" s="21">
        <f t="shared" si="33"/>
        <v>19877</v>
      </c>
      <c r="K219" s="21">
        <f t="shared" si="33"/>
        <v>19511</v>
      </c>
      <c r="L219" s="21">
        <f t="shared" si="33"/>
        <v>19731</v>
      </c>
      <c r="M219" s="21">
        <f t="shared" si="33"/>
        <v>19490</v>
      </c>
      <c r="N219" s="21">
        <f t="shared" si="33"/>
        <v>19665</v>
      </c>
      <c r="O219" s="21">
        <f t="shared" si="33"/>
        <v>19567</v>
      </c>
      <c r="P219" s="21">
        <f t="shared" si="33"/>
        <v>19229</v>
      </c>
      <c r="Q219" s="21">
        <f t="shared" si="33"/>
        <v>19201</v>
      </c>
      <c r="R219" s="21">
        <f t="shared" si="33"/>
        <v>19713</v>
      </c>
      <c r="S219" s="21">
        <f t="shared" si="33"/>
        <v>19666</v>
      </c>
      <c r="T219" s="21">
        <f t="shared" si="33"/>
        <v>18025</v>
      </c>
      <c r="U219" s="3"/>
      <c r="V219" s="21"/>
      <c r="W219" s="92"/>
      <c r="X219" s="92">
        <f>SUM(X205:X218)</f>
        <v>19666</v>
      </c>
      <c r="Y219" s="92">
        <f>SUM(Y205:Y218)</f>
        <v>18025</v>
      </c>
      <c r="Z219" s="44">
        <f t="shared" si="31"/>
        <v>-1641</v>
      </c>
      <c r="AA219" s="54">
        <f t="shared" si="32"/>
        <v>-0.0834435065595444</v>
      </c>
    </row>
    <row r="220" spans="1:27" ht="13.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3"/>
      <c r="V220" s="21"/>
      <c r="W220" s="90"/>
      <c r="X220" s="90"/>
      <c r="Y220" s="90"/>
      <c r="Z220" s="91"/>
      <c r="AA220" s="91"/>
    </row>
    <row r="221" spans="8:23" ht="15.75">
      <c r="H221" s="7"/>
      <c r="U221" s="3"/>
      <c r="W221" s="77" t="s">
        <v>33</v>
      </c>
    </row>
    <row r="222" spans="8:21" ht="13.5">
      <c r="H222" s="7"/>
      <c r="U222" s="3"/>
    </row>
    <row r="223" spans="1:27" ht="15.75">
      <c r="A223" s="22" t="s">
        <v>16</v>
      </c>
      <c r="B223" s="19">
        <v>2002</v>
      </c>
      <c r="C223" s="19">
        <v>2003</v>
      </c>
      <c r="D223" s="19">
        <v>2004</v>
      </c>
      <c r="E223" s="19">
        <v>2005</v>
      </c>
      <c r="F223" s="19">
        <v>2006</v>
      </c>
      <c r="G223" s="19">
        <v>2007</v>
      </c>
      <c r="H223" s="19">
        <v>2008</v>
      </c>
      <c r="I223" s="19">
        <v>2009</v>
      </c>
      <c r="J223" s="19">
        <v>2010</v>
      </c>
      <c r="K223" s="19">
        <v>2011</v>
      </c>
      <c r="L223" s="19">
        <v>2012</v>
      </c>
      <c r="M223" s="19">
        <v>2013</v>
      </c>
      <c r="N223" s="19">
        <v>2014</v>
      </c>
      <c r="O223" s="19">
        <v>2015</v>
      </c>
      <c r="P223" s="19">
        <v>2016</v>
      </c>
      <c r="Q223" s="19">
        <v>2017</v>
      </c>
      <c r="R223" s="19">
        <v>2018</v>
      </c>
      <c r="S223" s="19">
        <v>2019</v>
      </c>
      <c r="T223" s="19">
        <v>2020</v>
      </c>
      <c r="U223" s="3"/>
      <c r="V223" s="19"/>
      <c r="W223" s="93" t="s">
        <v>16</v>
      </c>
      <c r="X223" s="88">
        <v>2019</v>
      </c>
      <c r="Y223" s="88">
        <v>2020</v>
      </c>
      <c r="Z223" s="57" t="s">
        <v>32</v>
      </c>
      <c r="AA223" s="74" t="s">
        <v>34</v>
      </c>
    </row>
    <row r="224" spans="8:27" ht="15.75">
      <c r="H224" s="7"/>
      <c r="U224" s="3"/>
      <c r="W224" s="42"/>
      <c r="X224" s="42"/>
      <c r="Y224" s="42"/>
      <c r="Z224" s="45"/>
      <c r="AA224" s="75"/>
    </row>
    <row r="225" spans="1:27" ht="15.75">
      <c r="A225" s="5" t="s">
        <v>19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/>
      <c r="V225" s="3"/>
      <c r="W225" s="33" t="s">
        <v>19</v>
      </c>
      <c r="X225" s="34">
        <v>0</v>
      </c>
      <c r="Y225" s="34">
        <v>0</v>
      </c>
      <c r="Z225" s="38">
        <f aca="true" t="shared" si="34" ref="Z225:Z239">SUM(Y225-X225)</f>
        <v>0</v>
      </c>
      <c r="AA225" s="53" t="e">
        <f>SUM(Z225/X225)</f>
        <v>#DIV/0!</v>
      </c>
    </row>
    <row r="226" spans="1:27" ht="15.75">
      <c r="A226" s="5" t="s">
        <v>4</v>
      </c>
      <c r="B226" s="3">
        <v>104</v>
      </c>
      <c r="C226" s="3">
        <v>90</v>
      </c>
      <c r="D226" s="3">
        <v>121</v>
      </c>
      <c r="E226" s="3">
        <v>110</v>
      </c>
      <c r="F226" s="3">
        <v>95</v>
      </c>
      <c r="G226" s="3">
        <v>94</v>
      </c>
      <c r="H226" s="7">
        <v>91</v>
      </c>
      <c r="I226" s="3">
        <v>76</v>
      </c>
      <c r="J226" s="3">
        <v>66</v>
      </c>
      <c r="K226" s="3">
        <v>64</v>
      </c>
      <c r="L226" s="3">
        <v>60</v>
      </c>
      <c r="M226" s="3">
        <v>58</v>
      </c>
      <c r="N226" s="3">
        <v>67</v>
      </c>
      <c r="O226" s="3">
        <v>42</v>
      </c>
      <c r="P226" s="3">
        <v>40</v>
      </c>
      <c r="Q226" s="3">
        <v>42</v>
      </c>
      <c r="R226" s="3">
        <v>37</v>
      </c>
      <c r="S226" s="3">
        <v>59</v>
      </c>
      <c r="T226" s="3">
        <v>81</v>
      </c>
      <c r="U226" s="3"/>
      <c r="V226" s="3"/>
      <c r="W226" s="33" t="s">
        <v>4</v>
      </c>
      <c r="X226" s="34">
        <v>59</v>
      </c>
      <c r="Y226" s="34">
        <v>81</v>
      </c>
      <c r="Z226" s="38">
        <f t="shared" si="34"/>
        <v>22</v>
      </c>
      <c r="AA226" s="53">
        <f aca="true" t="shared" si="35" ref="AA226:AA239">SUM(Z226/X226)</f>
        <v>0.3728813559322034</v>
      </c>
    </row>
    <row r="227" spans="1:27" ht="15.75">
      <c r="A227" s="5" t="s">
        <v>3</v>
      </c>
      <c r="B227" s="3">
        <v>883</v>
      </c>
      <c r="C227" s="3">
        <v>830</v>
      </c>
      <c r="D227" s="3">
        <v>818</v>
      </c>
      <c r="E227" s="3">
        <v>890</v>
      </c>
      <c r="F227" s="3">
        <v>821</v>
      </c>
      <c r="G227" s="3">
        <v>643</v>
      </c>
      <c r="H227" s="7">
        <v>597</v>
      </c>
      <c r="I227" s="3">
        <v>542</v>
      </c>
      <c r="J227" s="3">
        <v>323</v>
      </c>
      <c r="K227" s="3">
        <v>347</v>
      </c>
      <c r="L227" s="3">
        <v>333</v>
      </c>
      <c r="M227" s="3">
        <v>330</v>
      </c>
      <c r="N227" s="3">
        <v>310</v>
      </c>
      <c r="O227" s="3">
        <v>340</v>
      </c>
      <c r="P227" s="3">
        <v>345</v>
      </c>
      <c r="Q227" s="3">
        <v>330</v>
      </c>
      <c r="R227" s="3">
        <v>372</v>
      </c>
      <c r="S227" s="3">
        <v>378</v>
      </c>
      <c r="T227" s="3">
        <v>414</v>
      </c>
      <c r="U227" s="3"/>
      <c r="V227" s="3"/>
      <c r="W227" s="33" t="s">
        <v>3</v>
      </c>
      <c r="X227" s="34">
        <v>378</v>
      </c>
      <c r="Y227" s="34">
        <v>414</v>
      </c>
      <c r="Z227" s="38">
        <f t="shared" si="34"/>
        <v>36</v>
      </c>
      <c r="AA227" s="53">
        <f t="shared" si="35"/>
        <v>0.09523809523809523</v>
      </c>
    </row>
    <row r="228" spans="1:27" ht="15.75">
      <c r="A228" s="5" t="s">
        <v>23</v>
      </c>
      <c r="B228" s="3">
        <v>1708</v>
      </c>
      <c r="C228" s="3">
        <v>1457</v>
      </c>
      <c r="D228" s="3">
        <v>1533</v>
      </c>
      <c r="E228" s="3">
        <v>1458</v>
      </c>
      <c r="F228" s="3">
        <v>1486</v>
      </c>
      <c r="G228" s="3">
        <v>1556</v>
      </c>
      <c r="H228" s="7">
        <v>1475</v>
      </c>
      <c r="I228" s="3">
        <v>1424</v>
      </c>
      <c r="J228" s="3">
        <v>1389</v>
      </c>
      <c r="K228" s="3">
        <v>1380</v>
      </c>
      <c r="L228" s="3">
        <v>1340</v>
      </c>
      <c r="M228" s="3">
        <v>1361</v>
      </c>
      <c r="N228" s="3">
        <v>1382</v>
      </c>
      <c r="O228" s="3">
        <v>1398</v>
      </c>
      <c r="P228" s="3">
        <v>1423</v>
      </c>
      <c r="Q228" s="3">
        <v>1436</v>
      </c>
      <c r="R228" s="3">
        <v>1443</v>
      </c>
      <c r="S228" s="3">
        <v>1392</v>
      </c>
      <c r="T228" s="3">
        <v>1261</v>
      </c>
      <c r="U228" s="3"/>
      <c r="V228" s="3"/>
      <c r="W228" s="33" t="s">
        <v>23</v>
      </c>
      <c r="X228" s="34">
        <v>1392</v>
      </c>
      <c r="Y228" s="34">
        <v>1261</v>
      </c>
      <c r="Z228" s="38">
        <f t="shared" si="34"/>
        <v>-131</v>
      </c>
      <c r="AA228" s="53">
        <f t="shared" si="35"/>
        <v>-0.09410919540229885</v>
      </c>
    </row>
    <row r="229" spans="1:27" ht="15.75">
      <c r="A229" s="5" t="s">
        <v>20</v>
      </c>
      <c r="B229" s="3">
        <v>356</v>
      </c>
      <c r="C229" s="3">
        <v>333</v>
      </c>
      <c r="D229" s="3">
        <v>350</v>
      </c>
      <c r="E229" s="3">
        <v>334</v>
      </c>
      <c r="F229" s="3">
        <v>337</v>
      </c>
      <c r="G229" s="3">
        <v>339</v>
      </c>
      <c r="H229" s="7">
        <v>340</v>
      </c>
      <c r="I229" s="3">
        <v>321</v>
      </c>
      <c r="J229" s="3">
        <v>322</v>
      </c>
      <c r="K229" s="3">
        <v>323</v>
      </c>
      <c r="L229" s="3">
        <v>275</v>
      </c>
      <c r="M229" s="3">
        <v>270</v>
      </c>
      <c r="N229" s="3">
        <v>287</v>
      </c>
      <c r="O229" s="3">
        <v>278</v>
      </c>
      <c r="P229" s="3">
        <v>284</v>
      </c>
      <c r="Q229" s="3">
        <v>269</v>
      </c>
      <c r="R229" s="3">
        <v>257</v>
      </c>
      <c r="S229" s="3">
        <v>246</v>
      </c>
      <c r="T229" s="3">
        <v>249</v>
      </c>
      <c r="U229" s="3"/>
      <c r="V229" s="3"/>
      <c r="W229" s="33" t="s">
        <v>20</v>
      </c>
      <c r="X229" s="34">
        <v>246</v>
      </c>
      <c r="Y229" s="34">
        <v>249</v>
      </c>
      <c r="Z229" s="38">
        <f t="shared" si="34"/>
        <v>3</v>
      </c>
      <c r="AA229" s="53">
        <f t="shared" si="35"/>
        <v>0.012195121951219513</v>
      </c>
    </row>
    <row r="230" spans="1:27" ht="15.75">
      <c r="A230" s="5" t="s">
        <v>24</v>
      </c>
      <c r="B230" s="3">
        <v>371</v>
      </c>
      <c r="C230" s="3">
        <v>387</v>
      </c>
      <c r="D230" s="3">
        <v>464</v>
      </c>
      <c r="E230" s="3">
        <v>475</v>
      </c>
      <c r="F230" s="3">
        <v>487</v>
      </c>
      <c r="G230" s="3">
        <v>399</v>
      </c>
      <c r="H230" s="7">
        <v>362</v>
      </c>
      <c r="I230" s="3">
        <v>314</v>
      </c>
      <c r="J230" s="3">
        <v>314</v>
      </c>
      <c r="K230" s="3">
        <v>330</v>
      </c>
      <c r="L230" s="3">
        <v>303</v>
      </c>
      <c r="M230" s="3">
        <v>310</v>
      </c>
      <c r="N230" s="3">
        <v>378</v>
      </c>
      <c r="O230" s="3">
        <v>379</v>
      </c>
      <c r="P230" s="3">
        <v>383</v>
      </c>
      <c r="Q230" s="3">
        <v>431</v>
      </c>
      <c r="R230" s="3">
        <v>536</v>
      </c>
      <c r="S230" s="3">
        <v>498</v>
      </c>
      <c r="T230" s="3">
        <v>471</v>
      </c>
      <c r="U230" s="3"/>
      <c r="V230" s="3"/>
      <c r="W230" s="33" t="s">
        <v>24</v>
      </c>
      <c r="X230" s="34">
        <v>498</v>
      </c>
      <c r="Y230" s="34">
        <v>471</v>
      </c>
      <c r="Z230" s="38">
        <f t="shared" si="34"/>
        <v>-27</v>
      </c>
      <c r="AA230" s="53">
        <f t="shared" si="35"/>
        <v>-0.05421686746987952</v>
      </c>
    </row>
    <row r="231" spans="1:27" ht="15.75">
      <c r="A231" s="5" t="s">
        <v>27</v>
      </c>
      <c r="B231" s="3">
        <v>2082</v>
      </c>
      <c r="C231" s="3">
        <v>2318</v>
      </c>
      <c r="D231" s="3">
        <v>2443</v>
      </c>
      <c r="E231" s="3">
        <v>2481</v>
      </c>
      <c r="F231" s="3">
        <v>2563</v>
      </c>
      <c r="G231" s="3">
        <v>2102</v>
      </c>
      <c r="H231" s="7">
        <v>2228</v>
      </c>
      <c r="I231" s="3">
        <v>2282</v>
      </c>
      <c r="J231" s="3">
        <v>2430</v>
      </c>
      <c r="K231" s="3">
        <v>2812</v>
      </c>
      <c r="L231" s="3">
        <v>2888</v>
      </c>
      <c r="M231" s="3">
        <v>1879</v>
      </c>
      <c r="N231" s="3">
        <v>2334</v>
      </c>
      <c r="O231" s="3">
        <v>2289</v>
      </c>
      <c r="P231" s="3">
        <v>2369</v>
      </c>
      <c r="Q231" s="3">
        <v>2576</v>
      </c>
      <c r="R231" s="3">
        <v>2574</v>
      </c>
      <c r="S231" s="3">
        <v>2501</v>
      </c>
      <c r="T231" s="3">
        <v>2163</v>
      </c>
      <c r="U231" s="3"/>
      <c r="V231" s="3"/>
      <c r="W231" s="33" t="s">
        <v>27</v>
      </c>
      <c r="X231" s="34">
        <v>2501</v>
      </c>
      <c r="Y231" s="34">
        <v>2163</v>
      </c>
      <c r="Z231" s="38">
        <f t="shared" si="34"/>
        <v>-338</v>
      </c>
      <c r="AA231" s="53">
        <f t="shared" si="35"/>
        <v>-0.13514594162335067</v>
      </c>
    </row>
    <row r="232" spans="1:27" ht="15.75">
      <c r="A232" s="5" t="s">
        <v>26</v>
      </c>
      <c r="B232" s="3">
        <v>2190</v>
      </c>
      <c r="C232" s="3">
        <v>2145</v>
      </c>
      <c r="D232" s="3">
        <v>2112</v>
      </c>
      <c r="E232" s="3">
        <v>2195</v>
      </c>
      <c r="F232" s="3">
        <v>2138</v>
      </c>
      <c r="G232" s="3">
        <v>1997</v>
      </c>
      <c r="H232" s="7">
        <v>1990</v>
      </c>
      <c r="I232" s="3">
        <v>2017</v>
      </c>
      <c r="J232" s="3">
        <v>2006</v>
      </c>
      <c r="K232" s="3">
        <v>1980</v>
      </c>
      <c r="L232" s="3">
        <v>1969</v>
      </c>
      <c r="M232" s="3">
        <v>1720</v>
      </c>
      <c r="N232" s="3">
        <v>1842</v>
      </c>
      <c r="O232" s="3">
        <v>2021</v>
      </c>
      <c r="P232" s="3">
        <v>2130</v>
      </c>
      <c r="Q232" s="3">
        <v>2238</v>
      </c>
      <c r="R232" s="3">
        <v>2208</v>
      </c>
      <c r="S232" s="3">
        <v>2187</v>
      </c>
      <c r="T232" s="3">
        <v>1930</v>
      </c>
      <c r="U232" s="3"/>
      <c r="V232" s="3"/>
      <c r="W232" s="33" t="s">
        <v>26</v>
      </c>
      <c r="X232" s="34">
        <v>2187</v>
      </c>
      <c r="Y232" s="34">
        <v>1930</v>
      </c>
      <c r="Z232" s="38">
        <f t="shared" si="34"/>
        <v>-257</v>
      </c>
      <c r="AA232" s="53">
        <f t="shared" si="35"/>
        <v>-0.11751257430269776</v>
      </c>
    </row>
    <row r="233" spans="1:27" ht="15.75">
      <c r="A233" s="5" t="s">
        <v>25</v>
      </c>
      <c r="B233" s="3">
        <v>1010</v>
      </c>
      <c r="C233" s="3">
        <v>1004</v>
      </c>
      <c r="D233" s="3">
        <v>934</v>
      </c>
      <c r="E233" s="3">
        <v>982</v>
      </c>
      <c r="F233" s="3">
        <v>984</v>
      </c>
      <c r="G233" s="3">
        <v>939</v>
      </c>
      <c r="H233" s="5">
        <v>1000</v>
      </c>
      <c r="I233" s="3">
        <v>1025</v>
      </c>
      <c r="J233" s="3">
        <v>941</v>
      </c>
      <c r="K233" s="3">
        <v>927</v>
      </c>
      <c r="L233" s="3">
        <v>1004</v>
      </c>
      <c r="M233" s="3">
        <v>1032</v>
      </c>
      <c r="N233" s="3">
        <v>1201</v>
      </c>
      <c r="O233" s="3">
        <v>1454</v>
      </c>
      <c r="P233" s="3">
        <v>1390</v>
      </c>
      <c r="Q233" s="3">
        <v>1523</v>
      </c>
      <c r="R233" s="3">
        <v>1677</v>
      </c>
      <c r="S233" s="3">
        <v>1706</v>
      </c>
      <c r="T233" s="3">
        <v>1233</v>
      </c>
      <c r="U233" s="3"/>
      <c r="V233" s="3"/>
      <c r="W233" s="33" t="s">
        <v>25</v>
      </c>
      <c r="X233" s="34">
        <v>1706</v>
      </c>
      <c r="Y233" s="34">
        <v>1233</v>
      </c>
      <c r="Z233" s="38">
        <f t="shared" si="34"/>
        <v>-473</v>
      </c>
      <c r="AA233" s="53">
        <f t="shared" si="35"/>
        <v>-0.2772567409144197</v>
      </c>
    </row>
    <row r="234" spans="1:27" ht="15.75">
      <c r="A234" s="5" t="s">
        <v>21</v>
      </c>
      <c r="B234" s="3">
        <v>694</v>
      </c>
      <c r="C234" s="3">
        <v>649</v>
      </c>
      <c r="D234" s="3">
        <v>761</v>
      </c>
      <c r="E234" s="3">
        <v>739</v>
      </c>
      <c r="F234" s="3">
        <v>774</v>
      </c>
      <c r="G234" s="3">
        <v>881</v>
      </c>
      <c r="H234" s="20">
        <v>921</v>
      </c>
      <c r="I234" s="3">
        <v>867</v>
      </c>
      <c r="J234" s="3">
        <v>767</v>
      </c>
      <c r="K234" s="3">
        <v>784</v>
      </c>
      <c r="L234" s="3">
        <v>733</v>
      </c>
      <c r="M234" s="3">
        <v>665</v>
      </c>
      <c r="N234" s="3">
        <v>718</v>
      </c>
      <c r="O234" s="3">
        <v>713</v>
      </c>
      <c r="P234" s="3">
        <v>735</v>
      </c>
      <c r="Q234" s="3">
        <v>667</v>
      </c>
      <c r="R234" s="3">
        <v>692</v>
      </c>
      <c r="S234" s="3">
        <v>668</v>
      </c>
      <c r="T234" s="3">
        <v>582</v>
      </c>
      <c r="U234" s="3"/>
      <c r="V234" s="3"/>
      <c r="W234" s="33" t="s">
        <v>21</v>
      </c>
      <c r="X234" s="34">
        <v>668</v>
      </c>
      <c r="Y234" s="34">
        <v>582</v>
      </c>
      <c r="Z234" s="38">
        <f t="shared" si="34"/>
        <v>-86</v>
      </c>
      <c r="AA234" s="53">
        <f t="shared" si="35"/>
        <v>-0.12874251497005987</v>
      </c>
    </row>
    <row r="235" spans="1:27" ht="15.75">
      <c r="A235" s="5" t="s">
        <v>1</v>
      </c>
      <c r="B235" s="3">
        <v>263</v>
      </c>
      <c r="C235" s="3">
        <v>220</v>
      </c>
      <c r="D235" s="3">
        <v>208</v>
      </c>
      <c r="E235" s="3">
        <v>206</v>
      </c>
      <c r="F235" s="3">
        <v>200</v>
      </c>
      <c r="G235" s="3">
        <v>196</v>
      </c>
      <c r="H235" s="5">
        <v>169</v>
      </c>
      <c r="I235" s="3">
        <v>155</v>
      </c>
      <c r="J235" s="3">
        <v>155</v>
      </c>
      <c r="K235" s="3">
        <v>154</v>
      </c>
      <c r="L235" s="3">
        <v>139</v>
      </c>
      <c r="M235" s="3">
        <v>125</v>
      </c>
      <c r="N235" s="3">
        <v>129</v>
      </c>
      <c r="O235" s="3">
        <v>138</v>
      </c>
      <c r="P235" s="3">
        <v>124</v>
      </c>
      <c r="Q235" s="3">
        <v>135</v>
      </c>
      <c r="R235" s="3">
        <v>148</v>
      </c>
      <c r="S235" s="3">
        <v>126</v>
      </c>
      <c r="T235" s="3">
        <v>112</v>
      </c>
      <c r="U235" s="3"/>
      <c r="V235" s="3"/>
      <c r="W235" s="33" t="s">
        <v>1</v>
      </c>
      <c r="X235" s="34">
        <v>126</v>
      </c>
      <c r="Y235" s="34">
        <v>112</v>
      </c>
      <c r="Z235" s="38">
        <f t="shared" si="34"/>
        <v>-14</v>
      </c>
      <c r="AA235" s="53">
        <f t="shared" si="35"/>
        <v>-0.1111111111111111</v>
      </c>
    </row>
    <row r="236" spans="1:27" ht="15.75">
      <c r="A236" s="5" t="s">
        <v>2</v>
      </c>
      <c r="B236" s="3">
        <v>809</v>
      </c>
      <c r="C236" s="3">
        <v>786</v>
      </c>
      <c r="D236" s="3">
        <v>803</v>
      </c>
      <c r="E236" s="3">
        <v>819</v>
      </c>
      <c r="F236" s="3">
        <v>832</v>
      </c>
      <c r="G236" s="3">
        <v>827</v>
      </c>
      <c r="H236" s="3">
        <v>852</v>
      </c>
      <c r="I236" s="3">
        <v>854</v>
      </c>
      <c r="J236" s="3">
        <v>817</v>
      </c>
      <c r="K236" s="3">
        <v>812</v>
      </c>
      <c r="L236" s="3">
        <v>819</v>
      </c>
      <c r="M236" s="3">
        <v>852</v>
      </c>
      <c r="N236" s="3">
        <v>866</v>
      </c>
      <c r="O236" s="3">
        <v>921</v>
      </c>
      <c r="P236" s="3">
        <v>905</v>
      </c>
      <c r="Q236" s="3">
        <v>922</v>
      </c>
      <c r="R236" s="3">
        <v>917</v>
      </c>
      <c r="S236" s="3">
        <v>916</v>
      </c>
      <c r="T236" s="3">
        <v>862</v>
      </c>
      <c r="U236" s="3"/>
      <c r="V236" s="3"/>
      <c r="W236" s="33" t="s">
        <v>2</v>
      </c>
      <c r="X236" s="34">
        <v>916</v>
      </c>
      <c r="Y236" s="34">
        <v>862</v>
      </c>
      <c r="Z236" s="38">
        <f t="shared" si="34"/>
        <v>-54</v>
      </c>
      <c r="AA236" s="53">
        <f t="shared" si="35"/>
        <v>-0.05895196506550218</v>
      </c>
    </row>
    <row r="237" spans="1:27" ht="15.75">
      <c r="A237" s="5" t="s">
        <v>0</v>
      </c>
      <c r="B237" s="3">
        <v>4022</v>
      </c>
      <c r="C237" s="3">
        <v>3944</v>
      </c>
      <c r="D237" s="3">
        <v>3932</v>
      </c>
      <c r="E237" s="3">
        <v>3922</v>
      </c>
      <c r="F237" s="3">
        <v>3914</v>
      </c>
      <c r="G237" s="3">
        <v>2613</v>
      </c>
      <c r="H237" s="3">
        <v>2640</v>
      </c>
      <c r="I237" s="3">
        <v>2670</v>
      </c>
      <c r="J237" s="3">
        <v>2866</v>
      </c>
      <c r="K237" s="3">
        <v>1800</v>
      </c>
      <c r="L237" s="3">
        <v>1336</v>
      </c>
      <c r="M237" s="3">
        <v>1524</v>
      </c>
      <c r="N237" s="3">
        <v>1518</v>
      </c>
      <c r="O237" s="3">
        <v>1556</v>
      </c>
      <c r="P237" s="3">
        <v>1537</v>
      </c>
      <c r="Q237" s="3">
        <v>1508</v>
      </c>
      <c r="R237" s="3">
        <v>1531</v>
      </c>
      <c r="S237" s="3">
        <v>1524</v>
      </c>
      <c r="T237" s="3">
        <v>1515</v>
      </c>
      <c r="U237" s="3"/>
      <c r="V237" s="3"/>
      <c r="W237" s="33" t="s">
        <v>0</v>
      </c>
      <c r="X237" s="34">
        <v>1524</v>
      </c>
      <c r="Y237" s="34">
        <v>1515</v>
      </c>
      <c r="Z237" s="38">
        <f t="shared" si="34"/>
        <v>-9</v>
      </c>
      <c r="AA237" s="53">
        <f t="shared" si="35"/>
        <v>-0.005905511811023622</v>
      </c>
    </row>
    <row r="238" spans="1:27" ht="15.75">
      <c r="A238" s="12" t="s">
        <v>22</v>
      </c>
      <c r="B238" s="3">
        <v>0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17</v>
      </c>
      <c r="P238" s="3">
        <v>36</v>
      </c>
      <c r="Q238" s="3">
        <v>26</v>
      </c>
      <c r="R238" s="3">
        <v>54</v>
      </c>
      <c r="S238" s="3">
        <v>48</v>
      </c>
      <c r="T238" s="3">
        <v>28</v>
      </c>
      <c r="U238" s="3"/>
      <c r="V238" s="3"/>
      <c r="W238" s="39" t="s">
        <v>22</v>
      </c>
      <c r="X238" s="34">
        <v>48</v>
      </c>
      <c r="Y238" s="34">
        <v>28</v>
      </c>
      <c r="Z238" s="38">
        <f t="shared" si="34"/>
        <v>-20</v>
      </c>
      <c r="AA238" s="53">
        <f t="shared" si="35"/>
        <v>-0.4166666666666667</v>
      </c>
    </row>
    <row r="239" spans="1:27" ht="15.75">
      <c r="A239" s="11"/>
      <c r="B239" s="11">
        <f>SUM(B225:B238)</f>
        <v>14492</v>
      </c>
      <c r="C239" s="11">
        <f>SUM(C225:C238)</f>
        <v>14163</v>
      </c>
      <c r="D239" s="11">
        <f>SUM(D225:D238)</f>
        <v>14479</v>
      </c>
      <c r="E239" s="11">
        <f aca="true" t="shared" si="36" ref="E239:T239">SUM(E225:E238)</f>
        <v>14611</v>
      </c>
      <c r="F239" s="11">
        <f t="shared" si="36"/>
        <v>14631</v>
      </c>
      <c r="G239" s="11">
        <f t="shared" si="36"/>
        <v>12586</v>
      </c>
      <c r="H239" s="11">
        <f t="shared" si="36"/>
        <v>12665</v>
      </c>
      <c r="I239" s="11">
        <f t="shared" si="36"/>
        <v>12547</v>
      </c>
      <c r="J239" s="11">
        <f t="shared" si="36"/>
        <v>12396</v>
      </c>
      <c r="K239" s="11">
        <f t="shared" si="36"/>
        <v>11713</v>
      </c>
      <c r="L239" s="11">
        <f t="shared" si="36"/>
        <v>11199</v>
      </c>
      <c r="M239" s="11">
        <f t="shared" si="36"/>
        <v>10126</v>
      </c>
      <c r="N239" s="11">
        <f t="shared" si="36"/>
        <v>11032</v>
      </c>
      <c r="O239" s="11">
        <f t="shared" si="36"/>
        <v>11546</v>
      </c>
      <c r="P239" s="11">
        <f t="shared" si="36"/>
        <v>11701</v>
      </c>
      <c r="Q239" s="11">
        <f t="shared" si="36"/>
        <v>12103</v>
      </c>
      <c r="R239" s="11">
        <f t="shared" si="36"/>
        <v>12446</v>
      </c>
      <c r="S239" s="11">
        <f t="shared" si="36"/>
        <v>12249</v>
      </c>
      <c r="T239" s="11">
        <f t="shared" si="36"/>
        <v>10901</v>
      </c>
      <c r="U239" s="3"/>
      <c r="V239" s="11"/>
      <c r="W239" s="44"/>
      <c r="X239" s="44">
        <f>SUM(X225:X238)</f>
        <v>12249</v>
      </c>
      <c r="Y239" s="44">
        <f>SUM(Y225:Y238)</f>
        <v>10901</v>
      </c>
      <c r="Z239" s="44">
        <f t="shared" si="34"/>
        <v>-1348</v>
      </c>
      <c r="AA239" s="54">
        <f t="shared" si="35"/>
        <v>-0.11004979998367213</v>
      </c>
    </row>
    <row r="240" spans="1:25" ht="13.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3"/>
      <c r="V240" s="11"/>
      <c r="W240" s="11"/>
      <c r="X240" s="11"/>
      <c r="Y240" s="11"/>
    </row>
    <row r="241" spans="1:25" ht="15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3"/>
      <c r="V241" s="11"/>
      <c r="W241" s="77" t="s">
        <v>33</v>
      </c>
      <c r="X241" s="11"/>
      <c r="Y241" s="11"/>
    </row>
    <row r="242" spans="8:21" ht="13.5">
      <c r="H242" s="3"/>
      <c r="U242" s="3"/>
    </row>
    <row r="243" spans="1:27" ht="15.75">
      <c r="A243" s="23" t="s">
        <v>17</v>
      </c>
      <c r="B243" s="4">
        <v>2002</v>
      </c>
      <c r="C243" s="4">
        <v>2003</v>
      </c>
      <c r="D243" s="4">
        <v>2004</v>
      </c>
      <c r="E243" s="4">
        <v>2005</v>
      </c>
      <c r="F243" s="4">
        <v>2006</v>
      </c>
      <c r="G243" s="4">
        <v>2007</v>
      </c>
      <c r="H243" s="4">
        <v>2008</v>
      </c>
      <c r="I243" s="4">
        <v>2009</v>
      </c>
      <c r="J243" s="4">
        <v>2010</v>
      </c>
      <c r="K243" s="4">
        <v>2011</v>
      </c>
      <c r="L243" s="4">
        <v>2012</v>
      </c>
      <c r="M243" s="4">
        <v>2013</v>
      </c>
      <c r="N243" s="4">
        <v>2014</v>
      </c>
      <c r="O243" s="4">
        <v>2015</v>
      </c>
      <c r="P243" s="4">
        <v>2016</v>
      </c>
      <c r="Q243" s="4">
        <v>2017</v>
      </c>
      <c r="R243" s="4">
        <v>2018</v>
      </c>
      <c r="S243" s="4">
        <v>2019</v>
      </c>
      <c r="T243" s="4">
        <v>2020</v>
      </c>
      <c r="U243" s="3"/>
      <c r="V243" s="4"/>
      <c r="W243" s="94" t="s">
        <v>17</v>
      </c>
      <c r="X243" s="95">
        <v>2019</v>
      </c>
      <c r="Y243" s="95">
        <v>2020</v>
      </c>
      <c r="Z243" s="58" t="s">
        <v>32</v>
      </c>
      <c r="AA243" s="96" t="s">
        <v>34</v>
      </c>
    </row>
    <row r="244" spans="8:27" ht="15.75">
      <c r="H244" s="3"/>
      <c r="U244" s="3"/>
      <c r="W244" s="33"/>
      <c r="X244" s="33"/>
      <c r="Y244" s="33"/>
      <c r="Z244" s="34"/>
      <c r="AA244" s="37"/>
    </row>
    <row r="245" spans="1:27" ht="15.75">
      <c r="A245" s="5" t="s">
        <v>19</v>
      </c>
      <c r="B245" s="7">
        <v>0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3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3"/>
      <c r="V245" s="7"/>
      <c r="W245" s="33" t="s">
        <v>19</v>
      </c>
      <c r="X245" s="35">
        <v>0</v>
      </c>
      <c r="Y245" s="35">
        <v>0</v>
      </c>
      <c r="Z245" s="38">
        <f aca="true" t="shared" si="37" ref="Z245:Z259">SUM(Y245-X245)</f>
        <v>0</v>
      </c>
      <c r="AA245" s="53"/>
    </row>
    <row r="246" spans="1:27" ht="15.75">
      <c r="A246" s="5" t="s">
        <v>4</v>
      </c>
      <c r="B246" s="7">
        <v>1700</v>
      </c>
      <c r="C246" s="7">
        <v>1152</v>
      </c>
      <c r="D246" s="7">
        <v>1289</v>
      </c>
      <c r="E246" s="7">
        <v>1691</v>
      </c>
      <c r="F246" s="7">
        <v>2200</v>
      </c>
      <c r="G246" s="7">
        <v>2400</v>
      </c>
      <c r="H246" s="3">
        <v>2239</v>
      </c>
      <c r="I246" s="7">
        <v>2072</v>
      </c>
      <c r="J246" s="7">
        <v>2148</v>
      </c>
      <c r="K246" s="7">
        <v>2220</v>
      </c>
      <c r="L246" s="7">
        <v>2326</v>
      </c>
      <c r="M246" s="7">
        <v>2299</v>
      </c>
      <c r="N246" s="7">
        <v>2202</v>
      </c>
      <c r="O246" s="7">
        <v>2130</v>
      </c>
      <c r="P246" s="7">
        <v>2038</v>
      </c>
      <c r="Q246" s="7">
        <v>1944</v>
      </c>
      <c r="R246" s="7">
        <v>1976</v>
      </c>
      <c r="S246" s="7">
        <v>2251</v>
      </c>
      <c r="T246" s="7">
        <v>2450</v>
      </c>
      <c r="U246" s="3"/>
      <c r="V246" s="7"/>
      <c r="W246" s="33" t="s">
        <v>4</v>
      </c>
      <c r="X246" s="35">
        <v>2251</v>
      </c>
      <c r="Y246" s="35">
        <v>2450</v>
      </c>
      <c r="Z246" s="38">
        <f t="shared" si="37"/>
        <v>199</v>
      </c>
      <c r="AA246" s="53">
        <f aca="true" t="shared" si="38" ref="AA246:AA259">SUM(Z246/X246)</f>
        <v>0.08840515326521546</v>
      </c>
    </row>
    <row r="247" spans="1:27" ht="15.75">
      <c r="A247" s="5" t="s">
        <v>3</v>
      </c>
      <c r="B247" s="7">
        <v>2076</v>
      </c>
      <c r="C247" s="7">
        <v>2096</v>
      </c>
      <c r="D247" s="7">
        <v>2468</v>
      </c>
      <c r="E247" s="7">
        <v>2514</v>
      </c>
      <c r="F247" s="7">
        <v>2792</v>
      </c>
      <c r="G247" s="7">
        <v>2726</v>
      </c>
      <c r="H247" s="3">
        <v>2294</v>
      </c>
      <c r="I247" s="7">
        <v>1692</v>
      </c>
      <c r="J247" s="7">
        <v>1710</v>
      </c>
      <c r="K247" s="7">
        <v>1540</v>
      </c>
      <c r="L247" s="7">
        <v>1542</v>
      </c>
      <c r="M247" s="7">
        <v>1450</v>
      </c>
      <c r="N247" s="7">
        <v>1546</v>
      </c>
      <c r="O247" s="7">
        <v>1855</v>
      </c>
      <c r="P247" s="7">
        <v>1936</v>
      </c>
      <c r="Q247" s="7">
        <v>1614</v>
      </c>
      <c r="R247" s="7">
        <v>1601</v>
      </c>
      <c r="S247" s="7">
        <v>2101</v>
      </c>
      <c r="T247" s="7"/>
      <c r="U247" s="3"/>
      <c r="V247" s="7"/>
      <c r="W247" s="33" t="s">
        <v>3</v>
      </c>
      <c r="X247" s="35">
        <v>2101</v>
      </c>
      <c r="Y247" s="35" t="s">
        <v>30</v>
      </c>
      <c r="Z247" s="38"/>
      <c r="AA247" s="53"/>
    </row>
    <row r="248" spans="1:27" ht="15.75">
      <c r="A248" s="5" t="s">
        <v>23</v>
      </c>
      <c r="B248" s="7">
        <v>4252</v>
      </c>
      <c r="C248" s="7">
        <v>4146</v>
      </c>
      <c r="D248" s="7">
        <v>4472</v>
      </c>
      <c r="E248" s="7">
        <v>4636</v>
      </c>
      <c r="F248" s="7">
        <v>4655</v>
      </c>
      <c r="G248" s="7">
        <v>4261</v>
      </c>
      <c r="H248" s="3">
        <v>4005</v>
      </c>
      <c r="I248" s="7">
        <v>3359</v>
      </c>
      <c r="J248" s="7">
        <v>3314</v>
      </c>
      <c r="K248" s="7">
        <v>3371</v>
      </c>
      <c r="L248" s="7">
        <v>3207</v>
      </c>
      <c r="M248" s="7">
        <v>2804</v>
      </c>
      <c r="N248" s="7">
        <v>2895</v>
      </c>
      <c r="O248" s="7">
        <v>2841</v>
      </c>
      <c r="P248" s="7">
        <v>2789</v>
      </c>
      <c r="Q248" s="7">
        <v>2736</v>
      </c>
      <c r="R248" s="7">
        <v>2860</v>
      </c>
      <c r="S248" s="7">
        <v>2855</v>
      </c>
      <c r="T248" s="7">
        <v>2769</v>
      </c>
      <c r="U248" s="3"/>
      <c r="V248" s="7"/>
      <c r="W248" s="33" t="s">
        <v>23</v>
      </c>
      <c r="X248" s="35">
        <v>2855</v>
      </c>
      <c r="Y248" s="35">
        <v>2769</v>
      </c>
      <c r="Z248" s="38">
        <f t="shared" si="37"/>
        <v>-86</v>
      </c>
      <c r="AA248" s="53">
        <f t="shared" si="38"/>
        <v>-0.030122591943957968</v>
      </c>
    </row>
    <row r="249" spans="1:27" ht="15.75">
      <c r="A249" s="5" t="s">
        <v>20</v>
      </c>
      <c r="B249" s="7">
        <v>248</v>
      </c>
      <c r="C249" s="7">
        <v>200</v>
      </c>
      <c r="D249" s="7">
        <v>197</v>
      </c>
      <c r="E249" s="7">
        <v>190</v>
      </c>
      <c r="F249" s="7">
        <v>195</v>
      </c>
      <c r="G249" s="7">
        <v>195</v>
      </c>
      <c r="H249" s="3">
        <v>179</v>
      </c>
      <c r="I249" s="7">
        <v>163</v>
      </c>
      <c r="J249" s="7">
        <v>145</v>
      </c>
      <c r="K249" s="7">
        <v>179</v>
      </c>
      <c r="L249" s="7">
        <v>162</v>
      </c>
      <c r="M249" s="7">
        <v>110</v>
      </c>
      <c r="N249" s="7">
        <v>100</v>
      </c>
      <c r="O249" s="7">
        <v>88</v>
      </c>
      <c r="P249" s="7">
        <v>79</v>
      </c>
      <c r="Q249" s="7">
        <v>66</v>
      </c>
      <c r="R249" s="7">
        <v>50</v>
      </c>
      <c r="S249" s="7">
        <v>45</v>
      </c>
      <c r="T249" s="7">
        <v>44</v>
      </c>
      <c r="U249" s="3"/>
      <c r="V249" s="7"/>
      <c r="W249" s="33" t="s">
        <v>20</v>
      </c>
      <c r="X249" s="35">
        <v>45</v>
      </c>
      <c r="Y249" s="35">
        <v>44</v>
      </c>
      <c r="Z249" s="38">
        <f t="shared" si="37"/>
        <v>-1</v>
      </c>
      <c r="AA249" s="53">
        <f t="shared" si="38"/>
        <v>-0.022222222222222223</v>
      </c>
    </row>
    <row r="250" spans="1:27" ht="15.75">
      <c r="A250" s="5" t="s">
        <v>24</v>
      </c>
      <c r="B250" s="7">
        <v>773</v>
      </c>
      <c r="C250" s="7">
        <v>834</v>
      </c>
      <c r="D250" s="7">
        <v>904</v>
      </c>
      <c r="E250" s="7">
        <v>968</v>
      </c>
      <c r="F250" s="7">
        <v>968</v>
      </c>
      <c r="G250" s="7">
        <v>985</v>
      </c>
      <c r="H250" s="3">
        <v>896</v>
      </c>
      <c r="I250" s="7">
        <v>838</v>
      </c>
      <c r="J250" s="7">
        <v>750</v>
      </c>
      <c r="K250" s="7">
        <v>652</v>
      </c>
      <c r="L250" s="7">
        <v>622</v>
      </c>
      <c r="M250" s="7">
        <v>620</v>
      </c>
      <c r="N250" s="7">
        <v>653</v>
      </c>
      <c r="O250" s="7">
        <v>656</v>
      </c>
      <c r="P250" s="7">
        <v>663</v>
      </c>
      <c r="Q250" s="7">
        <v>646</v>
      </c>
      <c r="R250" s="7">
        <v>640</v>
      </c>
      <c r="S250" s="7">
        <v>627</v>
      </c>
      <c r="T250" s="7">
        <v>593</v>
      </c>
      <c r="U250" s="3"/>
      <c r="V250" s="7"/>
      <c r="W250" s="33" t="s">
        <v>24</v>
      </c>
      <c r="X250" s="35">
        <v>627</v>
      </c>
      <c r="Y250" s="35">
        <v>593</v>
      </c>
      <c r="Z250" s="38">
        <f t="shared" si="37"/>
        <v>-34</v>
      </c>
      <c r="AA250" s="53">
        <f t="shared" si="38"/>
        <v>-0.05422647527910686</v>
      </c>
    </row>
    <row r="251" spans="1:27" ht="15.75">
      <c r="A251" s="5" t="s">
        <v>27</v>
      </c>
      <c r="B251" s="7">
        <v>4122</v>
      </c>
      <c r="C251" s="7">
        <v>3954</v>
      </c>
      <c r="D251" s="7">
        <v>4562</v>
      </c>
      <c r="E251" s="7">
        <v>4912</v>
      </c>
      <c r="F251" s="7">
        <v>4939</v>
      </c>
      <c r="G251" s="7">
        <v>5186</v>
      </c>
      <c r="H251" s="3">
        <v>5100</v>
      </c>
      <c r="I251" s="7">
        <v>5177</v>
      </c>
      <c r="J251" s="7">
        <v>5314</v>
      </c>
      <c r="K251" s="7">
        <v>5368</v>
      </c>
      <c r="L251" s="7">
        <v>5283</v>
      </c>
      <c r="M251" s="7">
        <v>5520</v>
      </c>
      <c r="N251" s="7">
        <v>5110</v>
      </c>
      <c r="O251" s="7">
        <v>4912</v>
      </c>
      <c r="P251" s="7">
        <v>4985</v>
      </c>
      <c r="Q251" s="7">
        <v>4901</v>
      </c>
      <c r="R251" s="7">
        <v>4634</v>
      </c>
      <c r="S251" s="7">
        <v>4879</v>
      </c>
      <c r="T251" s="7">
        <v>4961</v>
      </c>
      <c r="U251" s="3"/>
      <c r="V251" s="7"/>
      <c r="W251" s="33" t="s">
        <v>27</v>
      </c>
      <c r="X251" s="35">
        <v>4879</v>
      </c>
      <c r="Y251" s="35">
        <v>4961</v>
      </c>
      <c r="Z251" s="38">
        <f t="shared" si="37"/>
        <v>82</v>
      </c>
      <c r="AA251" s="53">
        <f t="shared" si="38"/>
        <v>0.01680672268907563</v>
      </c>
    </row>
    <row r="252" spans="1:27" ht="15.75">
      <c r="A252" s="5" t="s">
        <v>26</v>
      </c>
      <c r="B252" s="7">
        <v>3639</v>
      </c>
      <c r="C252" s="7">
        <v>3757</v>
      </c>
      <c r="D252" s="7">
        <v>3771</v>
      </c>
      <c r="E252" s="7">
        <v>3871</v>
      </c>
      <c r="F252" s="7">
        <v>3487</v>
      </c>
      <c r="G252" s="7">
        <v>3661</v>
      </c>
      <c r="H252" s="3">
        <v>4023</v>
      </c>
      <c r="I252" s="7">
        <v>4286</v>
      </c>
      <c r="J252" s="7">
        <v>4631</v>
      </c>
      <c r="K252" s="7">
        <v>4950</v>
      </c>
      <c r="L252" s="7">
        <v>4914</v>
      </c>
      <c r="M252" s="7">
        <v>4283</v>
      </c>
      <c r="N252" s="7">
        <v>4441</v>
      </c>
      <c r="O252" s="7">
        <v>4346</v>
      </c>
      <c r="P252" s="7">
        <v>4130</v>
      </c>
      <c r="Q252" s="7">
        <v>4175</v>
      </c>
      <c r="R252" s="7">
        <v>4329</v>
      </c>
      <c r="S252" s="7">
        <v>4489</v>
      </c>
      <c r="T252" s="7">
        <v>4186</v>
      </c>
      <c r="U252" s="3"/>
      <c r="V252" s="7"/>
      <c r="W252" s="33" t="s">
        <v>26</v>
      </c>
      <c r="X252" s="35">
        <v>4489</v>
      </c>
      <c r="Y252" s="35">
        <v>4186</v>
      </c>
      <c r="Z252" s="38">
        <f t="shared" si="37"/>
        <v>-303</v>
      </c>
      <c r="AA252" s="53">
        <f t="shared" si="38"/>
        <v>-0.06749832924927601</v>
      </c>
    </row>
    <row r="253" spans="1:27" ht="15.75">
      <c r="A253" s="5" t="s">
        <v>25</v>
      </c>
      <c r="B253" s="7">
        <v>1756</v>
      </c>
      <c r="C253" s="7">
        <v>1825</v>
      </c>
      <c r="D253" s="7">
        <v>1913</v>
      </c>
      <c r="E253" s="7">
        <v>2063</v>
      </c>
      <c r="F253" s="7">
        <v>1995</v>
      </c>
      <c r="G253" s="7">
        <v>1664</v>
      </c>
      <c r="H253" s="5">
        <v>1558</v>
      </c>
      <c r="I253" s="7">
        <v>1645</v>
      </c>
      <c r="J253" s="7">
        <v>1588</v>
      </c>
      <c r="K253" s="7">
        <v>1659</v>
      </c>
      <c r="L253" s="7">
        <v>1808</v>
      </c>
      <c r="M253" s="7">
        <v>1950</v>
      </c>
      <c r="N253" s="7">
        <v>2114</v>
      </c>
      <c r="O253" s="7">
        <v>2198</v>
      </c>
      <c r="P253" s="7">
        <v>2227</v>
      </c>
      <c r="Q253" s="7">
        <v>2389</v>
      </c>
      <c r="R253" s="7">
        <v>2337</v>
      </c>
      <c r="S253" s="7">
        <v>2187</v>
      </c>
      <c r="T253" s="7">
        <v>1807</v>
      </c>
      <c r="U253" s="3"/>
      <c r="V253" s="7"/>
      <c r="W253" s="33" t="s">
        <v>25</v>
      </c>
      <c r="X253" s="35">
        <v>2187</v>
      </c>
      <c r="Y253" s="35">
        <v>1807</v>
      </c>
      <c r="Z253" s="38">
        <f t="shared" si="37"/>
        <v>-380</v>
      </c>
      <c r="AA253" s="53">
        <f t="shared" si="38"/>
        <v>-0.17375400091449475</v>
      </c>
    </row>
    <row r="254" spans="1:27" ht="15.75">
      <c r="A254" s="5" t="s">
        <v>21</v>
      </c>
      <c r="B254" s="7">
        <v>683</v>
      </c>
      <c r="C254" s="7">
        <v>721</v>
      </c>
      <c r="D254" s="7">
        <v>726</v>
      </c>
      <c r="E254" s="7">
        <v>715</v>
      </c>
      <c r="F254" s="7">
        <v>715</v>
      </c>
      <c r="G254" s="7">
        <v>744</v>
      </c>
      <c r="H254" s="24">
        <v>792</v>
      </c>
      <c r="I254" s="7">
        <v>760</v>
      </c>
      <c r="J254" s="7">
        <v>797</v>
      </c>
      <c r="K254" s="7">
        <v>839</v>
      </c>
      <c r="L254" s="7">
        <v>857</v>
      </c>
      <c r="M254" s="7">
        <v>829</v>
      </c>
      <c r="N254" s="7">
        <v>846</v>
      </c>
      <c r="O254" s="7">
        <v>894</v>
      </c>
      <c r="P254" s="7">
        <v>866</v>
      </c>
      <c r="Q254" s="7">
        <v>901</v>
      </c>
      <c r="R254" s="7">
        <v>925</v>
      </c>
      <c r="S254" s="7">
        <v>861</v>
      </c>
      <c r="T254" s="7">
        <v>802</v>
      </c>
      <c r="U254" s="3"/>
      <c r="V254" s="7"/>
      <c r="W254" s="33" t="s">
        <v>21</v>
      </c>
      <c r="X254" s="35">
        <v>861</v>
      </c>
      <c r="Y254" s="35">
        <v>802</v>
      </c>
      <c r="Z254" s="38">
        <f t="shared" si="37"/>
        <v>-59</v>
      </c>
      <c r="AA254" s="53">
        <f t="shared" si="38"/>
        <v>-0.06852497096399536</v>
      </c>
    </row>
    <row r="255" spans="1:27" ht="15.75">
      <c r="A255" s="5" t="s">
        <v>1</v>
      </c>
      <c r="B255" s="7">
        <v>97</v>
      </c>
      <c r="C255" s="7">
        <v>101</v>
      </c>
      <c r="D255" s="7">
        <v>115</v>
      </c>
      <c r="E255" s="7">
        <v>130</v>
      </c>
      <c r="F255" s="7">
        <v>133</v>
      </c>
      <c r="G255" s="7">
        <v>252</v>
      </c>
      <c r="H255" s="5">
        <v>253</v>
      </c>
      <c r="I255" s="7">
        <v>250</v>
      </c>
      <c r="J255" s="7">
        <v>273</v>
      </c>
      <c r="K255" s="7">
        <v>300</v>
      </c>
      <c r="L255" s="7">
        <v>278</v>
      </c>
      <c r="M255" s="7">
        <v>276</v>
      </c>
      <c r="N255" s="7">
        <v>268</v>
      </c>
      <c r="O255" s="7">
        <v>276</v>
      </c>
      <c r="P255" s="7">
        <v>276</v>
      </c>
      <c r="Q255" s="7">
        <v>284</v>
      </c>
      <c r="R255" s="7">
        <v>287</v>
      </c>
      <c r="S255" s="7">
        <v>250</v>
      </c>
      <c r="T255" s="7">
        <v>184</v>
      </c>
      <c r="U255" s="3"/>
      <c r="V255" s="7"/>
      <c r="W255" s="33" t="s">
        <v>1</v>
      </c>
      <c r="X255" s="35">
        <v>250</v>
      </c>
      <c r="Y255" s="35">
        <v>184</v>
      </c>
      <c r="Z255" s="38">
        <f t="shared" si="37"/>
        <v>-66</v>
      </c>
      <c r="AA255" s="53">
        <f t="shared" si="38"/>
        <v>-0.264</v>
      </c>
    </row>
    <row r="256" spans="1:27" ht="15.75">
      <c r="A256" s="5" t="s">
        <v>2</v>
      </c>
      <c r="B256" s="3">
        <v>1443</v>
      </c>
      <c r="C256" s="3">
        <v>2096</v>
      </c>
      <c r="D256" s="7">
        <v>2128</v>
      </c>
      <c r="E256" s="7">
        <v>2145</v>
      </c>
      <c r="F256" s="7">
        <v>2150</v>
      </c>
      <c r="G256" s="7">
        <v>2199</v>
      </c>
      <c r="H256" s="7">
        <v>2289</v>
      </c>
      <c r="I256" s="7">
        <v>2298</v>
      </c>
      <c r="J256" s="7">
        <v>2279</v>
      </c>
      <c r="K256" s="7">
        <v>2317</v>
      </c>
      <c r="L256" s="7">
        <v>2381</v>
      </c>
      <c r="M256" s="7">
        <v>1902</v>
      </c>
      <c r="N256" s="7">
        <v>1880</v>
      </c>
      <c r="O256" s="7">
        <v>1876</v>
      </c>
      <c r="P256" s="7">
        <v>1887</v>
      </c>
      <c r="Q256" s="7">
        <v>1879</v>
      </c>
      <c r="R256" s="7">
        <v>1872</v>
      </c>
      <c r="S256" s="7">
        <v>1880</v>
      </c>
      <c r="T256" s="7">
        <v>1821</v>
      </c>
      <c r="U256" s="3"/>
      <c r="V256" s="7"/>
      <c r="W256" s="33" t="s">
        <v>2</v>
      </c>
      <c r="X256" s="35">
        <v>1880</v>
      </c>
      <c r="Y256" s="35">
        <v>1821</v>
      </c>
      <c r="Z256" s="38">
        <f t="shared" si="37"/>
        <v>-59</v>
      </c>
      <c r="AA256" s="53">
        <f t="shared" si="38"/>
        <v>-0.03138297872340425</v>
      </c>
    </row>
    <row r="257" spans="1:27" ht="15.75">
      <c r="A257" s="5" t="s">
        <v>0</v>
      </c>
      <c r="B257" s="3">
        <v>515</v>
      </c>
      <c r="C257" s="3">
        <v>516</v>
      </c>
      <c r="D257" s="7">
        <v>548</v>
      </c>
      <c r="E257" s="7">
        <v>547</v>
      </c>
      <c r="F257" s="7">
        <v>526</v>
      </c>
      <c r="G257" s="7">
        <v>513</v>
      </c>
      <c r="H257" s="7">
        <v>509</v>
      </c>
      <c r="I257" s="7">
        <v>511</v>
      </c>
      <c r="J257" s="7">
        <v>771</v>
      </c>
      <c r="K257" s="7">
        <v>800</v>
      </c>
      <c r="L257" s="7">
        <v>843</v>
      </c>
      <c r="M257" s="7">
        <v>900</v>
      </c>
      <c r="N257" s="7">
        <v>908</v>
      </c>
      <c r="O257" s="7">
        <v>653</v>
      </c>
      <c r="P257" s="7">
        <v>677</v>
      </c>
      <c r="Q257" s="7">
        <v>724</v>
      </c>
      <c r="R257" s="7">
        <v>726</v>
      </c>
      <c r="S257" s="7">
        <v>708</v>
      </c>
      <c r="T257" s="7">
        <v>713</v>
      </c>
      <c r="U257" s="3"/>
      <c r="V257" s="7"/>
      <c r="W257" s="33" t="s">
        <v>0</v>
      </c>
      <c r="X257" s="35">
        <v>708</v>
      </c>
      <c r="Y257" s="35">
        <v>713</v>
      </c>
      <c r="Z257" s="38">
        <f t="shared" si="37"/>
        <v>5</v>
      </c>
      <c r="AA257" s="53">
        <f t="shared" si="38"/>
        <v>0.007062146892655367</v>
      </c>
    </row>
    <row r="258" spans="1:27" ht="15.75">
      <c r="A258" s="12" t="s">
        <v>22</v>
      </c>
      <c r="B258" s="3">
        <v>0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7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13</v>
      </c>
      <c r="P258" s="3">
        <v>37</v>
      </c>
      <c r="Q258" s="3">
        <v>68</v>
      </c>
      <c r="R258" s="3">
        <v>66</v>
      </c>
      <c r="S258" s="3">
        <v>71</v>
      </c>
      <c r="T258" s="3">
        <v>82</v>
      </c>
      <c r="U258" s="3"/>
      <c r="V258" s="3"/>
      <c r="W258" s="39" t="s">
        <v>22</v>
      </c>
      <c r="X258" s="34">
        <v>71</v>
      </c>
      <c r="Y258" s="34">
        <v>82</v>
      </c>
      <c r="Z258" s="38">
        <f t="shared" si="37"/>
        <v>11</v>
      </c>
      <c r="AA258" s="53">
        <f t="shared" si="38"/>
        <v>0.15492957746478872</v>
      </c>
    </row>
    <row r="259" spans="1:27" ht="15.75">
      <c r="A259" s="11"/>
      <c r="B259" s="11">
        <f>SUM(B245:B258)</f>
        <v>21304</v>
      </c>
      <c r="C259" s="11">
        <f>SUM(C245:C258)</f>
        <v>21398</v>
      </c>
      <c r="D259" s="11">
        <f>SUM(D245:D258)</f>
        <v>23093</v>
      </c>
      <c r="E259" s="11">
        <f aca="true" t="shared" si="39" ref="E259:T259">SUM(E245:E258)</f>
        <v>24382</v>
      </c>
      <c r="F259" s="11">
        <f t="shared" si="39"/>
        <v>24755</v>
      </c>
      <c r="G259" s="11">
        <f t="shared" si="39"/>
        <v>24786</v>
      </c>
      <c r="H259" s="11">
        <f t="shared" si="39"/>
        <v>24137</v>
      </c>
      <c r="I259" s="11">
        <f t="shared" si="39"/>
        <v>23051</v>
      </c>
      <c r="J259" s="11">
        <f t="shared" si="39"/>
        <v>23720</v>
      </c>
      <c r="K259" s="11">
        <f t="shared" si="39"/>
        <v>24195</v>
      </c>
      <c r="L259" s="11">
        <f t="shared" si="39"/>
        <v>24223</v>
      </c>
      <c r="M259" s="11">
        <f t="shared" si="39"/>
        <v>22943</v>
      </c>
      <c r="N259" s="11">
        <f t="shared" si="39"/>
        <v>22963</v>
      </c>
      <c r="O259" s="11">
        <f t="shared" si="39"/>
        <v>22738</v>
      </c>
      <c r="P259" s="11">
        <f t="shared" si="39"/>
        <v>22590</v>
      </c>
      <c r="Q259" s="11">
        <f t="shared" si="39"/>
        <v>22327</v>
      </c>
      <c r="R259" s="11">
        <f t="shared" si="39"/>
        <v>22303</v>
      </c>
      <c r="S259" s="11">
        <f t="shared" si="39"/>
        <v>23204</v>
      </c>
      <c r="T259" s="11">
        <f t="shared" si="39"/>
        <v>20412</v>
      </c>
      <c r="U259" s="3"/>
      <c r="V259" s="11"/>
      <c r="W259" s="44"/>
      <c r="X259" s="44">
        <f>SUM(X245:X258)</f>
        <v>23204</v>
      </c>
      <c r="Y259" s="44">
        <f>SUM(Y245:Y258)</f>
        <v>20412</v>
      </c>
      <c r="Z259" s="44">
        <f t="shared" si="37"/>
        <v>-2792</v>
      </c>
      <c r="AA259" s="54">
        <f t="shared" si="38"/>
        <v>-0.12032408205481814</v>
      </c>
    </row>
    <row r="260" spans="1:25" ht="13.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3"/>
      <c r="V260" s="11"/>
      <c r="W260" s="11"/>
      <c r="X260" s="11"/>
      <c r="Y260" s="11"/>
    </row>
    <row r="261" spans="1:25" ht="15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3"/>
      <c r="V261" s="11"/>
      <c r="W261" s="77" t="s">
        <v>33</v>
      </c>
      <c r="X261" s="11"/>
      <c r="Y261" s="11"/>
    </row>
    <row r="262" spans="8:21" ht="13.5">
      <c r="H262" s="7"/>
      <c r="U262" s="3"/>
    </row>
    <row r="263" spans="1:27" ht="15.75">
      <c r="A263" s="25" t="s">
        <v>18</v>
      </c>
      <c r="B263" s="26">
        <v>2002</v>
      </c>
      <c r="C263" s="26">
        <v>2003</v>
      </c>
      <c r="D263" s="26">
        <v>2004</v>
      </c>
      <c r="E263" s="26">
        <v>2005</v>
      </c>
      <c r="F263" s="26">
        <v>2006</v>
      </c>
      <c r="G263" s="26">
        <v>2007</v>
      </c>
      <c r="H263" s="26">
        <v>2008</v>
      </c>
      <c r="I263" s="26">
        <v>2009</v>
      </c>
      <c r="J263" s="26">
        <v>2010</v>
      </c>
      <c r="K263" s="26">
        <v>2011</v>
      </c>
      <c r="L263" s="26">
        <v>2012</v>
      </c>
      <c r="M263" s="26">
        <v>2013</v>
      </c>
      <c r="N263" s="26">
        <v>2014</v>
      </c>
      <c r="O263" s="26">
        <v>2015</v>
      </c>
      <c r="P263" s="26">
        <v>2016</v>
      </c>
      <c r="Q263" s="26">
        <v>2017</v>
      </c>
      <c r="R263" s="26">
        <v>2018</v>
      </c>
      <c r="S263" s="26">
        <v>2019</v>
      </c>
      <c r="T263" s="26">
        <v>2020</v>
      </c>
      <c r="U263" s="3"/>
      <c r="V263" s="26"/>
      <c r="W263" s="103" t="s">
        <v>18</v>
      </c>
      <c r="X263" s="104">
        <v>2019</v>
      </c>
      <c r="Y263" s="104">
        <v>2020</v>
      </c>
      <c r="Z263" s="58" t="s">
        <v>32</v>
      </c>
      <c r="AA263" s="104" t="s">
        <v>34</v>
      </c>
    </row>
    <row r="264" spans="8:27" ht="15.75">
      <c r="H264" s="7"/>
      <c r="U264" s="3"/>
      <c r="W264" s="33"/>
      <c r="X264" s="33"/>
      <c r="Y264" s="33"/>
      <c r="Z264" s="34"/>
      <c r="AA264" s="33"/>
    </row>
    <row r="265" spans="1:27" ht="15.75">
      <c r="A265" s="5" t="s">
        <v>19</v>
      </c>
      <c r="B265" s="3">
        <v>0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/>
      <c r="V265" s="3"/>
      <c r="W265" s="33" t="s">
        <v>19</v>
      </c>
      <c r="X265" s="34">
        <v>0</v>
      </c>
      <c r="Y265" s="34">
        <v>0</v>
      </c>
      <c r="Z265" s="38">
        <f aca="true" t="shared" si="40" ref="Z265:Z279">SUM(Y265-X265)</f>
        <v>0</v>
      </c>
      <c r="AA265" s="67"/>
    </row>
    <row r="266" spans="1:27" ht="15.75">
      <c r="A266" s="5" t="s">
        <v>4</v>
      </c>
      <c r="B266" s="3">
        <v>249</v>
      </c>
      <c r="C266" s="3">
        <v>198</v>
      </c>
      <c r="D266" s="3">
        <v>183</v>
      </c>
      <c r="E266" s="3">
        <v>202</v>
      </c>
      <c r="F266" s="3">
        <v>217</v>
      </c>
      <c r="G266" s="3">
        <v>205</v>
      </c>
      <c r="H266" s="7">
        <v>152</v>
      </c>
      <c r="I266" s="3">
        <v>139</v>
      </c>
      <c r="J266" s="3">
        <v>139</v>
      </c>
      <c r="K266" s="3">
        <v>127</v>
      </c>
      <c r="L266" s="3">
        <v>136</v>
      </c>
      <c r="M266" s="3">
        <v>154</v>
      </c>
      <c r="N266" s="3">
        <v>149</v>
      </c>
      <c r="O266" s="3">
        <v>156</v>
      </c>
      <c r="P266" s="3">
        <v>165</v>
      </c>
      <c r="Q266" s="3">
        <v>169</v>
      </c>
      <c r="R266" s="7">
        <v>169</v>
      </c>
      <c r="S266" s="7">
        <v>169</v>
      </c>
      <c r="T266" s="7">
        <v>183</v>
      </c>
      <c r="U266" s="3"/>
      <c r="V266" s="7"/>
      <c r="W266" s="33" t="s">
        <v>4</v>
      </c>
      <c r="X266" s="35">
        <v>169</v>
      </c>
      <c r="Y266" s="35">
        <v>183</v>
      </c>
      <c r="Z266" s="38">
        <f t="shared" si="40"/>
        <v>14</v>
      </c>
      <c r="AA266" s="67">
        <f aca="true" t="shared" si="41" ref="AA266:AA279">SUM(Z266/X266)</f>
        <v>0.08284023668639054</v>
      </c>
    </row>
    <row r="267" spans="1:27" ht="15.75">
      <c r="A267" s="5" t="s">
        <v>3</v>
      </c>
      <c r="B267" s="3">
        <v>1781</v>
      </c>
      <c r="C267" s="3">
        <v>1657</v>
      </c>
      <c r="D267" s="3">
        <v>1600</v>
      </c>
      <c r="E267" s="3">
        <v>1671</v>
      </c>
      <c r="F267" s="3">
        <v>1597</v>
      </c>
      <c r="G267" s="3">
        <v>1462</v>
      </c>
      <c r="H267" s="7">
        <v>1199</v>
      </c>
      <c r="I267" s="3">
        <v>1055</v>
      </c>
      <c r="J267" s="3">
        <v>965</v>
      </c>
      <c r="K267" s="3">
        <v>1041</v>
      </c>
      <c r="L267" s="3">
        <v>897</v>
      </c>
      <c r="M267" s="3">
        <v>852</v>
      </c>
      <c r="N267" s="3">
        <v>841</v>
      </c>
      <c r="O267" s="3">
        <v>842</v>
      </c>
      <c r="P267" s="3">
        <v>1042</v>
      </c>
      <c r="Q267" s="3">
        <v>1178</v>
      </c>
      <c r="R267" s="3">
        <v>1266</v>
      </c>
      <c r="S267" s="3">
        <v>1272</v>
      </c>
      <c r="T267" s="3">
        <v>1192</v>
      </c>
      <c r="U267" s="3"/>
      <c r="V267" s="3"/>
      <c r="W267" s="33" t="s">
        <v>3</v>
      </c>
      <c r="X267" s="34">
        <v>1272</v>
      </c>
      <c r="Y267" s="34">
        <v>1192</v>
      </c>
      <c r="Z267" s="38">
        <f t="shared" si="40"/>
        <v>-80</v>
      </c>
      <c r="AA267" s="67">
        <f t="shared" si="41"/>
        <v>-0.06289308176100629</v>
      </c>
    </row>
    <row r="268" spans="1:27" ht="15.75">
      <c r="A268" s="5" t="s">
        <v>23</v>
      </c>
      <c r="B268" s="3">
        <v>581</v>
      </c>
      <c r="C268" s="3">
        <v>570</v>
      </c>
      <c r="D268" s="3">
        <v>591</v>
      </c>
      <c r="E268" s="3">
        <v>579</v>
      </c>
      <c r="F268" s="3">
        <v>625</v>
      </c>
      <c r="G268" s="3">
        <v>625</v>
      </c>
      <c r="H268" s="7">
        <v>535</v>
      </c>
      <c r="I268" s="3">
        <v>501</v>
      </c>
      <c r="J268" s="3">
        <v>424</v>
      </c>
      <c r="K268" s="3">
        <v>435</v>
      </c>
      <c r="L268" s="3">
        <v>407</v>
      </c>
      <c r="M268" s="3">
        <v>417</v>
      </c>
      <c r="N268" s="3">
        <v>404</v>
      </c>
      <c r="O268" s="3">
        <v>388</v>
      </c>
      <c r="P268" s="3">
        <v>406</v>
      </c>
      <c r="Q268" s="3">
        <v>429</v>
      </c>
      <c r="R268" s="3">
        <v>492</v>
      </c>
      <c r="S268" s="3">
        <v>503</v>
      </c>
      <c r="T268" s="3">
        <v>440</v>
      </c>
      <c r="U268" s="3"/>
      <c r="V268" s="3"/>
      <c r="W268" s="33" t="s">
        <v>23</v>
      </c>
      <c r="X268" s="34">
        <v>503</v>
      </c>
      <c r="Y268" s="34">
        <v>440</v>
      </c>
      <c r="Z268" s="38">
        <f t="shared" si="40"/>
        <v>-63</v>
      </c>
      <c r="AA268" s="67">
        <f t="shared" si="41"/>
        <v>-0.12524850894632206</v>
      </c>
    </row>
    <row r="269" spans="1:31" s="2" customFormat="1" ht="15.75">
      <c r="A269" s="2" t="s">
        <v>20</v>
      </c>
      <c r="B269" s="3">
        <v>16</v>
      </c>
      <c r="C269" s="3">
        <v>14</v>
      </c>
      <c r="D269" s="3">
        <v>15</v>
      </c>
      <c r="E269" s="3">
        <v>15</v>
      </c>
      <c r="F269" s="3">
        <v>14</v>
      </c>
      <c r="G269" s="3">
        <v>12</v>
      </c>
      <c r="H269" s="7">
        <v>14</v>
      </c>
      <c r="I269" s="3">
        <v>12</v>
      </c>
      <c r="J269" s="3">
        <v>11</v>
      </c>
      <c r="K269" s="3">
        <v>13</v>
      </c>
      <c r="L269" s="3">
        <v>13</v>
      </c>
      <c r="M269" s="3">
        <v>16</v>
      </c>
      <c r="N269" s="3">
        <v>15</v>
      </c>
      <c r="O269" s="3">
        <v>16</v>
      </c>
      <c r="P269" s="3">
        <v>14</v>
      </c>
      <c r="Q269" s="3">
        <v>14</v>
      </c>
      <c r="R269" s="3">
        <v>13</v>
      </c>
      <c r="S269" s="3">
        <v>13</v>
      </c>
      <c r="T269" s="3">
        <v>13</v>
      </c>
      <c r="U269" s="3"/>
      <c r="V269" s="3"/>
      <c r="W269" s="101" t="s">
        <v>20</v>
      </c>
      <c r="X269" s="34">
        <v>13</v>
      </c>
      <c r="Y269" s="34">
        <v>13</v>
      </c>
      <c r="Z269" s="38">
        <f t="shared" si="40"/>
        <v>0</v>
      </c>
      <c r="AA269" s="67">
        <f t="shared" si="41"/>
        <v>0</v>
      </c>
      <c r="AB269" s="3"/>
      <c r="AC269" s="3"/>
      <c r="AD269" s="3"/>
      <c r="AE269" s="3"/>
    </row>
    <row r="270" spans="1:27" ht="15.75">
      <c r="A270" s="5" t="s">
        <v>24</v>
      </c>
      <c r="B270" s="3">
        <v>45</v>
      </c>
      <c r="C270" s="3">
        <v>51</v>
      </c>
      <c r="D270" s="3">
        <v>55</v>
      </c>
      <c r="E270" s="3">
        <v>25</v>
      </c>
      <c r="F270" s="3">
        <v>25</v>
      </c>
      <c r="G270" s="3">
        <v>32</v>
      </c>
      <c r="H270" s="7">
        <v>27</v>
      </c>
      <c r="I270" s="3">
        <v>28</v>
      </c>
      <c r="J270" s="3">
        <v>35</v>
      </c>
      <c r="K270" s="3">
        <v>32</v>
      </c>
      <c r="L270" s="3">
        <v>31</v>
      </c>
      <c r="M270" s="3">
        <v>45</v>
      </c>
      <c r="N270" s="3">
        <v>61</v>
      </c>
      <c r="O270" s="3">
        <v>67</v>
      </c>
      <c r="P270" s="3">
        <v>86</v>
      </c>
      <c r="Q270" s="3">
        <v>100</v>
      </c>
      <c r="R270" s="3">
        <v>90</v>
      </c>
      <c r="S270" s="3">
        <v>67</v>
      </c>
      <c r="T270" s="3">
        <v>63</v>
      </c>
      <c r="U270" s="3"/>
      <c r="V270" s="3"/>
      <c r="W270" s="33" t="s">
        <v>24</v>
      </c>
      <c r="X270" s="34">
        <v>67</v>
      </c>
      <c r="Y270" s="34">
        <v>63</v>
      </c>
      <c r="Z270" s="38">
        <f t="shared" si="40"/>
        <v>-4</v>
      </c>
      <c r="AA270" s="67">
        <f t="shared" si="41"/>
        <v>-0.05970149253731343</v>
      </c>
    </row>
    <row r="271" spans="1:27" ht="15.75">
      <c r="A271" s="5" t="s">
        <v>27</v>
      </c>
      <c r="B271" s="3">
        <v>422</v>
      </c>
      <c r="C271" s="3">
        <v>490</v>
      </c>
      <c r="D271" s="3">
        <v>408</v>
      </c>
      <c r="E271" s="3">
        <v>474</v>
      </c>
      <c r="F271" s="3">
        <v>581</v>
      </c>
      <c r="G271" s="3">
        <v>485</v>
      </c>
      <c r="H271" s="3">
        <v>483</v>
      </c>
      <c r="I271" s="3">
        <v>369</v>
      </c>
      <c r="J271" s="3">
        <v>303</v>
      </c>
      <c r="K271" s="3">
        <v>283</v>
      </c>
      <c r="L271" s="3">
        <v>229</v>
      </c>
      <c r="M271" s="3">
        <v>230</v>
      </c>
      <c r="N271" s="3">
        <v>242</v>
      </c>
      <c r="O271" s="3">
        <v>354</v>
      </c>
      <c r="P271" s="3">
        <v>466</v>
      </c>
      <c r="Q271" s="3">
        <v>450</v>
      </c>
      <c r="R271" s="3">
        <v>391</v>
      </c>
      <c r="S271" s="3">
        <v>463</v>
      </c>
      <c r="T271" s="3">
        <v>714</v>
      </c>
      <c r="U271" s="3"/>
      <c r="V271" s="3"/>
      <c r="W271" s="33" t="s">
        <v>27</v>
      </c>
      <c r="X271" s="34">
        <v>463</v>
      </c>
      <c r="Y271" s="34">
        <v>714</v>
      </c>
      <c r="Z271" s="38">
        <f t="shared" si="40"/>
        <v>251</v>
      </c>
      <c r="AA271" s="67">
        <f t="shared" si="41"/>
        <v>0.5421166306695464</v>
      </c>
    </row>
    <row r="272" spans="1:27" ht="15.75">
      <c r="A272" s="5" t="s">
        <v>26</v>
      </c>
      <c r="B272" s="3">
        <v>1</v>
      </c>
      <c r="C272" s="3">
        <v>26</v>
      </c>
      <c r="D272" s="3">
        <v>45</v>
      </c>
      <c r="E272" s="3">
        <v>48</v>
      </c>
      <c r="F272" s="3">
        <v>50</v>
      </c>
      <c r="G272" s="3">
        <v>57</v>
      </c>
      <c r="H272" s="3">
        <v>59</v>
      </c>
      <c r="I272" s="3">
        <v>65</v>
      </c>
      <c r="J272" s="3">
        <v>73</v>
      </c>
      <c r="K272" s="3">
        <v>68</v>
      </c>
      <c r="L272" s="3">
        <v>54</v>
      </c>
      <c r="M272" s="3">
        <v>69</v>
      </c>
      <c r="N272" s="3">
        <v>84</v>
      </c>
      <c r="O272" s="3">
        <v>92</v>
      </c>
      <c r="P272" s="3">
        <v>81</v>
      </c>
      <c r="Q272" s="3">
        <v>83</v>
      </c>
      <c r="R272" s="3">
        <v>93</v>
      </c>
      <c r="S272" s="3">
        <v>113</v>
      </c>
      <c r="T272" s="3">
        <v>91</v>
      </c>
      <c r="U272" s="3"/>
      <c r="V272" s="3"/>
      <c r="W272" s="33" t="s">
        <v>26</v>
      </c>
      <c r="X272" s="34">
        <v>113</v>
      </c>
      <c r="Y272" s="34">
        <v>91</v>
      </c>
      <c r="Z272" s="38">
        <f t="shared" si="40"/>
        <v>-22</v>
      </c>
      <c r="AA272" s="67">
        <f t="shared" si="41"/>
        <v>-0.19469026548672566</v>
      </c>
    </row>
    <row r="273" spans="1:27" ht="15.75">
      <c r="A273" s="5" t="s">
        <v>25</v>
      </c>
      <c r="B273" s="3">
        <v>81</v>
      </c>
      <c r="C273" s="3">
        <v>73</v>
      </c>
      <c r="D273" s="3">
        <v>79</v>
      </c>
      <c r="E273" s="3">
        <v>80</v>
      </c>
      <c r="F273" s="3">
        <v>78</v>
      </c>
      <c r="G273" s="3">
        <v>76</v>
      </c>
      <c r="H273" s="5">
        <v>75</v>
      </c>
      <c r="I273" s="3">
        <v>78</v>
      </c>
      <c r="J273" s="3">
        <v>78</v>
      </c>
      <c r="K273" s="3">
        <v>99</v>
      </c>
      <c r="L273" s="3">
        <v>106</v>
      </c>
      <c r="M273" s="3">
        <v>86</v>
      </c>
      <c r="N273" s="3">
        <v>91</v>
      </c>
      <c r="O273" s="3">
        <v>105</v>
      </c>
      <c r="P273" s="3">
        <v>103</v>
      </c>
      <c r="Q273" s="3">
        <v>104</v>
      </c>
      <c r="R273" s="3">
        <v>94</v>
      </c>
      <c r="S273" s="3">
        <v>83</v>
      </c>
      <c r="T273" s="3">
        <v>70</v>
      </c>
      <c r="U273" s="3"/>
      <c r="V273" s="3"/>
      <c r="W273" s="33" t="s">
        <v>25</v>
      </c>
      <c r="X273" s="34">
        <v>83</v>
      </c>
      <c r="Y273" s="34">
        <v>70</v>
      </c>
      <c r="Z273" s="38">
        <f t="shared" si="40"/>
        <v>-13</v>
      </c>
      <c r="AA273" s="67">
        <f t="shared" si="41"/>
        <v>-0.1566265060240964</v>
      </c>
    </row>
    <row r="274" spans="1:27" ht="15.75">
      <c r="A274" s="5" t="s">
        <v>21</v>
      </c>
      <c r="B274" s="3">
        <v>123</v>
      </c>
      <c r="C274" s="3">
        <v>151</v>
      </c>
      <c r="D274" s="3">
        <v>148</v>
      </c>
      <c r="E274" s="3">
        <v>156</v>
      </c>
      <c r="F274" s="3">
        <v>150</v>
      </c>
      <c r="G274" s="3">
        <v>130</v>
      </c>
      <c r="H274" s="27">
        <v>117</v>
      </c>
      <c r="I274" s="3">
        <v>129</v>
      </c>
      <c r="J274" s="3">
        <v>141</v>
      </c>
      <c r="K274" s="3">
        <v>147</v>
      </c>
      <c r="L274" s="3">
        <v>165</v>
      </c>
      <c r="M274" s="3">
        <v>166</v>
      </c>
      <c r="N274" s="3">
        <v>198</v>
      </c>
      <c r="O274" s="3">
        <v>172</v>
      </c>
      <c r="P274" s="3">
        <v>169</v>
      </c>
      <c r="Q274" s="3">
        <v>175</v>
      </c>
      <c r="R274" s="3">
        <v>169</v>
      </c>
      <c r="S274" s="3">
        <v>170</v>
      </c>
      <c r="T274" s="3">
        <v>147</v>
      </c>
      <c r="U274" s="3"/>
      <c r="V274" s="3"/>
      <c r="W274" s="33" t="s">
        <v>21</v>
      </c>
      <c r="X274" s="34">
        <v>170</v>
      </c>
      <c r="Y274" s="34">
        <v>147</v>
      </c>
      <c r="Z274" s="38">
        <f t="shared" si="40"/>
        <v>-23</v>
      </c>
      <c r="AA274" s="67">
        <f t="shared" si="41"/>
        <v>-0.13529411764705881</v>
      </c>
    </row>
    <row r="275" spans="1:27" ht="15.75">
      <c r="A275" s="5" t="s">
        <v>1</v>
      </c>
      <c r="B275" s="3">
        <v>3</v>
      </c>
      <c r="C275" s="3">
        <v>1</v>
      </c>
      <c r="D275" s="3">
        <v>1</v>
      </c>
      <c r="E275" s="3">
        <v>1</v>
      </c>
      <c r="F275" s="3">
        <v>1</v>
      </c>
      <c r="G275" s="3">
        <v>1</v>
      </c>
      <c r="H275" s="5">
        <v>1</v>
      </c>
      <c r="I275" s="3">
        <v>1</v>
      </c>
      <c r="J275" s="3">
        <v>1</v>
      </c>
      <c r="K275" s="3">
        <v>1</v>
      </c>
      <c r="L275" s="3">
        <v>1</v>
      </c>
      <c r="M275" s="3">
        <v>1</v>
      </c>
      <c r="N275" s="3">
        <v>1</v>
      </c>
      <c r="O275" s="3">
        <v>1</v>
      </c>
      <c r="P275" s="3">
        <v>1</v>
      </c>
      <c r="Q275" s="3">
        <v>2</v>
      </c>
      <c r="R275" s="7">
        <v>2</v>
      </c>
      <c r="S275" s="7" t="s">
        <v>30</v>
      </c>
      <c r="T275" s="7" t="s">
        <v>30</v>
      </c>
      <c r="U275" s="3"/>
      <c r="V275" s="7"/>
      <c r="W275" s="33" t="s">
        <v>1</v>
      </c>
      <c r="X275" s="35" t="s">
        <v>30</v>
      </c>
      <c r="Y275" s="35" t="s">
        <v>30</v>
      </c>
      <c r="Z275" s="38"/>
      <c r="AA275" s="67"/>
    </row>
    <row r="276" spans="1:27" ht="15.75">
      <c r="A276" s="5" t="s">
        <v>2</v>
      </c>
      <c r="B276" s="3">
        <v>502</v>
      </c>
      <c r="C276" s="3">
        <v>553</v>
      </c>
      <c r="D276" s="3">
        <v>553</v>
      </c>
      <c r="E276" s="3">
        <v>584</v>
      </c>
      <c r="F276" s="3">
        <v>615</v>
      </c>
      <c r="G276" s="3">
        <v>641</v>
      </c>
      <c r="H276" s="3">
        <v>637</v>
      </c>
      <c r="I276" s="3">
        <v>623</v>
      </c>
      <c r="J276" s="3">
        <v>648</v>
      </c>
      <c r="K276" s="3">
        <v>651</v>
      </c>
      <c r="L276" s="3">
        <v>689</v>
      </c>
      <c r="M276" s="3">
        <v>703</v>
      </c>
      <c r="N276" s="3">
        <v>749</v>
      </c>
      <c r="O276" s="3">
        <v>782</v>
      </c>
      <c r="P276" s="3">
        <v>737</v>
      </c>
      <c r="Q276" s="3">
        <v>781</v>
      </c>
      <c r="R276" s="7">
        <v>843</v>
      </c>
      <c r="S276" s="7">
        <v>876</v>
      </c>
      <c r="T276" s="7">
        <v>813</v>
      </c>
      <c r="U276" s="3"/>
      <c r="V276" s="7"/>
      <c r="W276" s="33" t="s">
        <v>2</v>
      </c>
      <c r="X276" s="35">
        <v>876</v>
      </c>
      <c r="Y276" s="35">
        <v>813</v>
      </c>
      <c r="Z276" s="38">
        <f t="shared" si="40"/>
        <v>-63</v>
      </c>
      <c r="AA276" s="67">
        <f t="shared" si="41"/>
        <v>-0.07191780821917808</v>
      </c>
    </row>
    <row r="277" spans="1:27" ht="15.75">
      <c r="A277" s="5" t="s">
        <v>0</v>
      </c>
      <c r="B277" s="3">
        <v>1</v>
      </c>
      <c r="C277" s="3">
        <v>2</v>
      </c>
      <c r="D277" s="3">
        <v>2</v>
      </c>
      <c r="E277" s="3">
        <v>2</v>
      </c>
      <c r="F277" s="3">
        <v>2</v>
      </c>
      <c r="G277" s="3">
        <v>1</v>
      </c>
      <c r="H277" s="3">
        <v>1</v>
      </c>
      <c r="I277" s="3">
        <v>1</v>
      </c>
      <c r="J277" s="3">
        <v>7</v>
      </c>
      <c r="K277" s="3">
        <v>4</v>
      </c>
      <c r="L277" s="3">
        <v>4</v>
      </c>
      <c r="M277" s="3">
        <v>3</v>
      </c>
      <c r="N277" s="3">
        <v>13</v>
      </c>
      <c r="O277" s="3">
        <v>11</v>
      </c>
      <c r="P277" s="3">
        <v>12</v>
      </c>
      <c r="Q277" s="3">
        <v>13</v>
      </c>
      <c r="R277" s="3">
        <v>14</v>
      </c>
      <c r="S277" s="3">
        <v>12</v>
      </c>
      <c r="T277" s="3">
        <v>14</v>
      </c>
      <c r="U277" s="3"/>
      <c r="V277" s="3"/>
      <c r="W277" s="33" t="s">
        <v>0</v>
      </c>
      <c r="X277" s="34">
        <v>12</v>
      </c>
      <c r="Y277" s="34">
        <v>14</v>
      </c>
      <c r="Z277" s="38">
        <f t="shared" si="40"/>
        <v>2</v>
      </c>
      <c r="AA277" s="67">
        <f t="shared" si="41"/>
        <v>0.16666666666666666</v>
      </c>
    </row>
    <row r="278" spans="1:27" ht="15.75">
      <c r="A278" s="12" t="s">
        <v>22</v>
      </c>
      <c r="B278" s="3">
        <v>0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11</v>
      </c>
      <c r="R278" s="3">
        <v>17</v>
      </c>
      <c r="S278" s="3" t="s">
        <v>30</v>
      </c>
      <c r="T278" s="3" t="s">
        <v>30</v>
      </c>
      <c r="U278" s="3"/>
      <c r="V278" s="3"/>
      <c r="W278" s="39" t="s">
        <v>22</v>
      </c>
      <c r="X278" s="35" t="s">
        <v>30</v>
      </c>
      <c r="Y278" s="35" t="s">
        <v>30</v>
      </c>
      <c r="Z278" s="38"/>
      <c r="AA278" s="67"/>
    </row>
    <row r="279" spans="1:27" ht="15.75">
      <c r="A279" s="11"/>
      <c r="B279" s="11">
        <f>SUM(B265:B278)</f>
        <v>3805</v>
      </c>
      <c r="C279" s="11">
        <f>SUM(C265:C278)</f>
        <v>3786</v>
      </c>
      <c r="D279" s="11">
        <f>SUM(D265:D278)</f>
        <v>3680</v>
      </c>
      <c r="E279" s="11">
        <f aca="true" t="shared" si="42" ref="E279:T279">SUM(E265:E278)</f>
        <v>3837</v>
      </c>
      <c r="F279" s="11">
        <f t="shared" si="42"/>
        <v>3955</v>
      </c>
      <c r="G279" s="11">
        <f t="shared" si="42"/>
        <v>3727</v>
      </c>
      <c r="H279" s="11">
        <f t="shared" si="42"/>
        <v>3300</v>
      </c>
      <c r="I279" s="11">
        <f t="shared" si="42"/>
        <v>3001</v>
      </c>
      <c r="J279" s="11">
        <f t="shared" si="42"/>
        <v>2825</v>
      </c>
      <c r="K279" s="11">
        <f t="shared" si="42"/>
        <v>2901</v>
      </c>
      <c r="L279" s="11">
        <f t="shared" si="42"/>
        <v>2732</v>
      </c>
      <c r="M279" s="11">
        <f t="shared" si="42"/>
        <v>2742</v>
      </c>
      <c r="N279" s="11">
        <f t="shared" si="42"/>
        <v>2848</v>
      </c>
      <c r="O279" s="11">
        <f t="shared" si="42"/>
        <v>2986</v>
      </c>
      <c r="P279" s="11">
        <f t="shared" si="42"/>
        <v>3282</v>
      </c>
      <c r="Q279" s="11">
        <f t="shared" si="42"/>
        <v>3509</v>
      </c>
      <c r="R279" s="11">
        <f t="shared" si="42"/>
        <v>3653</v>
      </c>
      <c r="S279" s="11">
        <f t="shared" si="42"/>
        <v>3741</v>
      </c>
      <c r="T279" s="11">
        <f t="shared" si="42"/>
        <v>3740</v>
      </c>
      <c r="U279" s="3"/>
      <c r="V279" s="11"/>
      <c r="W279" s="44"/>
      <c r="X279" s="44">
        <f>SUM(X265:X278)</f>
        <v>3741</v>
      </c>
      <c r="Y279" s="44">
        <f>SUM(Y265:Y278)</f>
        <v>3740</v>
      </c>
      <c r="Z279" s="44">
        <f t="shared" si="40"/>
        <v>-1</v>
      </c>
      <c r="AA279" s="69">
        <f t="shared" si="41"/>
        <v>-0.0002673082063619353</v>
      </c>
    </row>
    <row r="280" spans="1:27" ht="13.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3"/>
      <c r="V280" s="11"/>
      <c r="W280" s="97"/>
      <c r="X280" s="97"/>
      <c r="Y280" s="97"/>
      <c r="Z280" s="97"/>
      <c r="AA280" s="61"/>
    </row>
    <row r="281" spans="8:23" ht="15.75">
      <c r="H281" s="3"/>
      <c r="U281" s="3"/>
      <c r="W281" s="77" t="s">
        <v>33</v>
      </c>
    </row>
    <row r="282" spans="8:23" ht="15.75">
      <c r="H282" s="3"/>
      <c r="U282" s="3"/>
      <c r="W282" s="77"/>
    </row>
    <row r="283" spans="1:51" ht="15.75">
      <c r="A283" s="11"/>
      <c r="B283" s="26">
        <v>2002</v>
      </c>
      <c r="C283" s="26">
        <v>2003</v>
      </c>
      <c r="D283" s="26">
        <v>2004</v>
      </c>
      <c r="E283" s="26">
        <v>2005</v>
      </c>
      <c r="F283" s="26">
        <v>2006</v>
      </c>
      <c r="G283" s="26">
        <v>2007</v>
      </c>
      <c r="H283" s="26">
        <v>2008</v>
      </c>
      <c r="I283" s="26">
        <v>2009</v>
      </c>
      <c r="J283" s="26">
        <v>2010</v>
      </c>
      <c r="K283" s="26">
        <v>2011</v>
      </c>
      <c r="L283" s="26">
        <v>2012</v>
      </c>
      <c r="M283" s="26">
        <v>2013</v>
      </c>
      <c r="N283" s="26">
        <v>2014</v>
      </c>
      <c r="O283" s="26">
        <v>2015</v>
      </c>
      <c r="P283" s="26">
        <v>2016</v>
      </c>
      <c r="Q283" s="26">
        <v>2017</v>
      </c>
      <c r="R283" s="26">
        <v>2018</v>
      </c>
      <c r="S283" s="26">
        <v>2019</v>
      </c>
      <c r="T283" s="26">
        <v>2020</v>
      </c>
      <c r="U283" s="3"/>
      <c r="V283" s="26"/>
      <c r="W283" s="98" t="s">
        <v>29</v>
      </c>
      <c r="X283" s="99">
        <v>2019</v>
      </c>
      <c r="Y283" s="99">
        <v>2020</v>
      </c>
      <c r="Z283" s="57" t="s">
        <v>32</v>
      </c>
      <c r="AA283" s="99" t="s">
        <v>34</v>
      </c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</row>
    <row r="284" spans="1:51" ht="15.75">
      <c r="A284" s="11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3"/>
      <c r="V284" s="26"/>
      <c r="W284" s="100"/>
      <c r="X284" s="100"/>
      <c r="Y284" s="100"/>
      <c r="Z284" s="48"/>
      <c r="AA284" s="100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</row>
    <row r="285" spans="1:32" ht="15.75">
      <c r="A285" s="1" t="s">
        <v>19</v>
      </c>
      <c r="B285" s="9">
        <f aca="true" t="shared" si="43" ref="B285:B298">SUM(B5,B25,B45,B65,B85,B105,B125,B145,B165,B185,B205,B225,B245,B265)</f>
        <v>2376</v>
      </c>
      <c r="C285" s="9">
        <f aca="true" t="shared" si="44" ref="C285:M285">SUM(C5,C25,C45,C65,C85,C105,C125,C145,C165,C185,C205,C225,C245,C265)</f>
        <v>2459</v>
      </c>
      <c r="D285" s="9">
        <f t="shared" si="44"/>
        <v>2583</v>
      </c>
      <c r="E285" s="9">
        <f t="shared" si="44"/>
        <v>2660</v>
      </c>
      <c r="F285" s="9">
        <f t="shared" si="44"/>
        <v>2755</v>
      </c>
      <c r="G285" s="9">
        <f t="shared" si="44"/>
        <v>2708</v>
      </c>
      <c r="H285" s="9">
        <f t="shared" si="44"/>
        <v>2774</v>
      </c>
      <c r="I285" s="9">
        <f t="shared" si="44"/>
        <v>2530</v>
      </c>
      <c r="J285" s="9">
        <f t="shared" si="44"/>
        <v>2547</v>
      </c>
      <c r="K285" s="9">
        <f aca="true" t="shared" si="45" ref="K285:L294">SUM(K5,K25,K45,K65,K85,K105,K125,K145,L165,K185,K205,K225,K245,K265)</f>
        <v>2351</v>
      </c>
      <c r="L285" s="9">
        <f t="shared" si="45"/>
        <v>2191</v>
      </c>
      <c r="M285" s="9">
        <f t="shared" si="44"/>
        <v>2160</v>
      </c>
      <c r="N285" s="9">
        <f aca="true" t="shared" si="46" ref="N285:T298">SUM(N5,N25,N45,N65,N85,N105,N125,N145,N165,N185,N205,N225,N245,N265)</f>
        <v>2118</v>
      </c>
      <c r="O285" s="9">
        <f t="shared" si="46"/>
        <v>2088</v>
      </c>
      <c r="P285" s="9">
        <f t="shared" si="46"/>
        <v>2030</v>
      </c>
      <c r="Q285" s="9">
        <f t="shared" si="46"/>
        <v>2139</v>
      </c>
      <c r="R285" s="9">
        <f t="shared" si="46"/>
        <v>2220</v>
      </c>
      <c r="S285" s="9">
        <f t="shared" si="46"/>
        <v>2903</v>
      </c>
      <c r="T285" s="9">
        <f t="shared" si="46"/>
        <v>2684</v>
      </c>
      <c r="U285" s="3"/>
      <c r="V285" s="28"/>
      <c r="W285" s="101" t="s">
        <v>19</v>
      </c>
      <c r="X285" s="37">
        <v>2903</v>
      </c>
      <c r="Y285" s="37">
        <v>2684</v>
      </c>
      <c r="Z285" s="38">
        <f aca="true" t="shared" si="47" ref="Z285:Z299">SUM(Y285-X285)</f>
        <v>-219</v>
      </c>
      <c r="AA285" s="53">
        <f>SUM(Z285/X285)</f>
        <v>-0.07543920082673097</v>
      </c>
      <c r="AF285" s="9"/>
    </row>
    <row r="286" spans="1:32" ht="15.75">
      <c r="A286" s="1" t="s">
        <v>4</v>
      </c>
      <c r="B286" s="9">
        <f t="shared" si="43"/>
        <v>63259</v>
      </c>
      <c r="C286" s="9">
        <f aca="true" t="shared" si="48" ref="C286:M286">SUM(C6,C26,C46,C66,C86,C106,C126,C146,C166,C186,C206,C226,C246,C266)</f>
        <v>59984</v>
      </c>
      <c r="D286" s="9">
        <f t="shared" si="48"/>
        <v>58904</v>
      </c>
      <c r="E286" s="9">
        <f t="shared" si="48"/>
        <v>58371</v>
      </c>
      <c r="F286" s="9">
        <f t="shared" si="48"/>
        <v>56831</v>
      </c>
      <c r="G286" s="9">
        <f t="shared" si="48"/>
        <v>55948</v>
      </c>
      <c r="H286" s="9">
        <f t="shared" si="48"/>
        <v>54605</v>
      </c>
      <c r="I286" s="9">
        <f t="shared" si="48"/>
        <v>51205</v>
      </c>
      <c r="J286" s="9">
        <f t="shared" si="48"/>
        <v>48660</v>
      </c>
      <c r="K286" s="9">
        <f t="shared" si="45"/>
        <v>46872</v>
      </c>
      <c r="L286" s="9">
        <f t="shared" si="45"/>
        <v>45012</v>
      </c>
      <c r="M286" s="9">
        <f t="shared" si="48"/>
        <v>43392</v>
      </c>
      <c r="N286" s="9">
        <f t="shared" si="46"/>
        <v>43938</v>
      </c>
      <c r="O286" s="9">
        <f t="shared" si="46"/>
        <v>45189</v>
      </c>
      <c r="P286" s="9">
        <f t="shared" si="46"/>
        <v>45784</v>
      </c>
      <c r="Q286" s="9">
        <f t="shared" si="46"/>
        <v>47045</v>
      </c>
      <c r="R286" s="9">
        <f t="shared" si="46"/>
        <v>47193</v>
      </c>
      <c r="S286" s="9">
        <f t="shared" si="46"/>
        <v>48559</v>
      </c>
      <c r="T286" s="9">
        <f t="shared" si="46"/>
        <v>45070</v>
      </c>
      <c r="U286" s="3"/>
      <c r="V286" s="28"/>
      <c r="W286" s="101" t="s">
        <v>4</v>
      </c>
      <c r="X286" s="37">
        <v>48559</v>
      </c>
      <c r="Y286" s="37">
        <v>45070</v>
      </c>
      <c r="Z286" s="38">
        <f t="shared" si="47"/>
        <v>-3489</v>
      </c>
      <c r="AA286" s="53">
        <f aca="true" t="shared" si="49" ref="AA286:AA299">SUM(Z286/X286)</f>
        <v>-0.07185073827714739</v>
      </c>
      <c r="AF286" s="9"/>
    </row>
    <row r="287" spans="1:32" ht="15.75">
      <c r="A287" s="1" t="s">
        <v>3</v>
      </c>
      <c r="B287" s="9">
        <f t="shared" si="43"/>
        <v>149176</v>
      </c>
      <c r="C287" s="9">
        <f aca="true" t="shared" si="50" ref="C287:M287">SUM(C7,C27,C47,C67,C87,C107,C127,C147,C167,C187,C207,C227,C247,C267)</f>
        <v>151115</v>
      </c>
      <c r="D287" s="9">
        <f t="shared" si="50"/>
        <v>157493</v>
      </c>
      <c r="E287" s="9">
        <f t="shared" si="50"/>
        <v>164051</v>
      </c>
      <c r="F287" s="9">
        <f t="shared" si="50"/>
        <v>168572</v>
      </c>
      <c r="G287" s="9">
        <f t="shared" si="50"/>
        <v>163488</v>
      </c>
      <c r="H287" s="9">
        <f t="shared" si="50"/>
        <v>153683</v>
      </c>
      <c r="I287" s="9">
        <f t="shared" si="50"/>
        <v>133221</v>
      </c>
      <c r="J287" s="9">
        <f t="shared" si="50"/>
        <v>125822</v>
      </c>
      <c r="K287" s="9">
        <f t="shared" si="45"/>
        <v>128693</v>
      </c>
      <c r="L287" s="9">
        <f t="shared" si="45"/>
        <v>131001</v>
      </c>
      <c r="M287" s="9">
        <f t="shared" si="50"/>
        <v>130986</v>
      </c>
      <c r="N287" s="9">
        <f t="shared" si="46"/>
        <v>132048</v>
      </c>
      <c r="O287" s="9">
        <f t="shared" si="46"/>
        <v>133729</v>
      </c>
      <c r="P287" s="9">
        <f t="shared" si="46"/>
        <v>137949</v>
      </c>
      <c r="Q287" s="9">
        <f t="shared" si="46"/>
        <v>140394</v>
      </c>
      <c r="R287" s="9">
        <f t="shared" si="46"/>
        <v>142305</v>
      </c>
      <c r="S287" s="9">
        <f t="shared" si="46"/>
        <v>145955</v>
      </c>
      <c r="T287" s="9">
        <f t="shared" si="46"/>
        <v>139821</v>
      </c>
      <c r="U287" s="3"/>
      <c r="V287" s="28"/>
      <c r="W287" s="101" t="s">
        <v>3</v>
      </c>
      <c r="X287" s="37">
        <v>145955</v>
      </c>
      <c r="Y287" s="37">
        <v>139821</v>
      </c>
      <c r="Z287" s="38">
        <f t="shared" si="47"/>
        <v>-6134</v>
      </c>
      <c r="AA287" s="53">
        <f t="shared" si="49"/>
        <v>-0.04202665205028947</v>
      </c>
      <c r="AF287" s="9"/>
    </row>
    <row r="288" spans="1:32" ht="15.75">
      <c r="A288" s="1" t="s">
        <v>23</v>
      </c>
      <c r="B288" s="9">
        <f t="shared" si="43"/>
        <v>350623</v>
      </c>
      <c r="C288" s="9">
        <f aca="true" t="shared" si="51" ref="C288:M288">SUM(C8,C28,C48,C68,C88,C108,C128,C148,C168,C188,C208,C228,C248,C268)</f>
        <v>351076</v>
      </c>
      <c r="D288" s="9">
        <f t="shared" si="51"/>
        <v>355037</v>
      </c>
      <c r="E288" s="9">
        <f t="shared" si="51"/>
        <v>360010</v>
      </c>
      <c r="F288" s="9">
        <f t="shared" si="51"/>
        <v>355869</v>
      </c>
      <c r="G288" s="9">
        <f t="shared" si="51"/>
        <v>356266</v>
      </c>
      <c r="H288" s="9">
        <f t="shared" si="51"/>
        <v>350250</v>
      </c>
      <c r="I288" s="9">
        <f t="shared" si="51"/>
        <v>331549</v>
      </c>
      <c r="J288" s="9">
        <f t="shared" si="51"/>
        <v>331741</v>
      </c>
      <c r="K288" s="9">
        <f t="shared" si="45"/>
        <v>336177</v>
      </c>
      <c r="L288" s="9">
        <f t="shared" si="45"/>
        <v>338608</v>
      </c>
      <c r="M288" s="9">
        <f t="shared" si="51"/>
        <v>339284</v>
      </c>
      <c r="N288" s="9">
        <f t="shared" si="46"/>
        <v>344436</v>
      </c>
      <c r="O288" s="9">
        <f t="shared" si="46"/>
        <v>350072</v>
      </c>
      <c r="P288" s="9">
        <f t="shared" si="46"/>
        <v>352153</v>
      </c>
      <c r="Q288" s="9">
        <f t="shared" si="46"/>
        <v>354659</v>
      </c>
      <c r="R288" s="9">
        <f t="shared" si="46"/>
        <v>353884</v>
      </c>
      <c r="S288" s="9">
        <f t="shared" si="46"/>
        <v>355673</v>
      </c>
      <c r="T288" s="9">
        <f t="shared" si="46"/>
        <v>330610</v>
      </c>
      <c r="U288" s="3"/>
      <c r="V288" s="28"/>
      <c r="W288" s="101" t="s">
        <v>23</v>
      </c>
      <c r="X288" s="37">
        <v>355673</v>
      </c>
      <c r="Y288" s="37">
        <v>330610</v>
      </c>
      <c r="Z288" s="38">
        <f t="shared" si="47"/>
        <v>-25063</v>
      </c>
      <c r="AA288" s="53">
        <f t="shared" si="49"/>
        <v>-0.07046641156343045</v>
      </c>
      <c r="AF288" s="9"/>
    </row>
    <row r="289" spans="1:32" ht="15.75">
      <c r="A289" s="1" t="s">
        <v>20</v>
      </c>
      <c r="B289" s="9">
        <f t="shared" si="43"/>
        <v>112764</v>
      </c>
      <c r="C289" s="9">
        <f aca="true" t="shared" si="52" ref="C289:M289">SUM(C9,C29,C49,C69,C89,C109,C129,C149,C169,C189,C209,C229,C249,C269)</f>
        <v>106360</v>
      </c>
      <c r="D289" s="9">
        <f t="shared" si="52"/>
        <v>104259</v>
      </c>
      <c r="E289" s="9">
        <f t="shared" si="52"/>
        <v>96557</v>
      </c>
      <c r="F289" s="9">
        <f t="shared" si="52"/>
        <v>94776</v>
      </c>
      <c r="G289" s="9">
        <f t="shared" si="52"/>
        <v>89943</v>
      </c>
      <c r="H289" s="9">
        <f t="shared" si="52"/>
        <v>87747</v>
      </c>
      <c r="I289" s="9">
        <f t="shared" si="52"/>
        <v>80019</v>
      </c>
      <c r="J289" s="9">
        <f t="shared" si="52"/>
        <v>75217</v>
      </c>
      <c r="K289" s="9">
        <f t="shared" si="45"/>
        <v>76254</v>
      </c>
      <c r="L289" s="9">
        <f t="shared" si="45"/>
        <v>72780</v>
      </c>
      <c r="M289" s="9">
        <f t="shared" si="52"/>
        <v>72246</v>
      </c>
      <c r="N289" s="9">
        <f t="shared" si="46"/>
        <v>74039</v>
      </c>
      <c r="O289" s="9">
        <f t="shared" si="46"/>
        <v>72305</v>
      </c>
      <c r="P289" s="9">
        <f t="shared" si="46"/>
        <v>69557</v>
      </c>
      <c r="Q289" s="9">
        <f t="shared" si="46"/>
        <v>68890</v>
      </c>
      <c r="R289" s="9">
        <f t="shared" si="46"/>
        <v>69259</v>
      </c>
      <c r="S289" s="9">
        <f t="shared" si="46"/>
        <v>70415</v>
      </c>
      <c r="T289" s="9">
        <f t="shared" si="46"/>
        <v>68446</v>
      </c>
      <c r="U289" s="3"/>
      <c r="V289" s="28"/>
      <c r="W289" s="101" t="s">
        <v>20</v>
      </c>
      <c r="X289" s="37">
        <v>70415</v>
      </c>
      <c r="Y289" s="37">
        <v>68446</v>
      </c>
      <c r="Z289" s="38">
        <f t="shared" si="47"/>
        <v>-1969</v>
      </c>
      <c r="AA289" s="53">
        <f t="shared" si="49"/>
        <v>-0.027962792018746005</v>
      </c>
      <c r="AF289" s="9"/>
    </row>
    <row r="290" spans="1:32" ht="15.75">
      <c r="A290" s="1" t="s">
        <v>24</v>
      </c>
      <c r="B290" s="9">
        <f t="shared" si="43"/>
        <v>136560</v>
      </c>
      <c r="C290" s="9">
        <f aca="true" t="shared" si="53" ref="C290:M290">SUM(C10,C30,C50,C70,C90,C110,C130,C150,C170,C190,C210,C230,C250,C270)</f>
        <v>141422</v>
      </c>
      <c r="D290" s="9">
        <f t="shared" si="53"/>
        <v>140962</v>
      </c>
      <c r="E290" s="9">
        <f t="shared" si="53"/>
        <v>145389</v>
      </c>
      <c r="F290" s="9">
        <f t="shared" si="53"/>
        <v>145373</v>
      </c>
      <c r="G290" s="9">
        <f t="shared" si="53"/>
        <v>143249</v>
      </c>
      <c r="H290" s="9">
        <f t="shared" si="53"/>
        <v>137600</v>
      </c>
      <c r="I290" s="9">
        <f t="shared" si="53"/>
        <v>131476</v>
      </c>
      <c r="J290" s="9">
        <f t="shared" si="53"/>
        <v>129870</v>
      </c>
      <c r="K290" s="9">
        <f t="shared" si="45"/>
        <v>127939</v>
      </c>
      <c r="L290" s="9">
        <f t="shared" si="45"/>
        <v>129104</v>
      </c>
      <c r="M290" s="9">
        <f t="shared" si="53"/>
        <v>129839</v>
      </c>
      <c r="N290" s="9">
        <f t="shared" si="46"/>
        <v>129720</v>
      </c>
      <c r="O290" s="9">
        <f t="shared" si="46"/>
        <v>131370</v>
      </c>
      <c r="P290" s="9">
        <f t="shared" si="46"/>
        <v>133229</v>
      </c>
      <c r="Q290" s="9">
        <f t="shared" si="46"/>
        <v>134854</v>
      </c>
      <c r="R290" s="9">
        <f t="shared" si="46"/>
        <v>135655</v>
      </c>
      <c r="S290" s="9">
        <f t="shared" si="46"/>
        <v>135964</v>
      </c>
      <c r="T290" s="9">
        <f t="shared" si="46"/>
        <v>131074</v>
      </c>
      <c r="U290" s="3"/>
      <c r="V290" s="28"/>
      <c r="W290" s="101" t="s">
        <v>24</v>
      </c>
      <c r="X290" s="37">
        <v>135964</v>
      </c>
      <c r="Y290" s="37">
        <v>131074</v>
      </c>
      <c r="Z290" s="38">
        <f t="shared" si="47"/>
        <v>-4890</v>
      </c>
      <c r="AA290" s="53">
        <f t="shared" si="49"/>
        <v>-0.03596540260657233</v>
      </c>
      <c r="AF290" s="9"/>
    </row>
    <row r="291" spans="1:32" ht="15.75">
      <c r="A291" s="1" t="s">
        <v>27</v>
      </c>
      <c r="B291" s="9">
        <f t="shared" si="43"/>
        <v>541867</v>
      </c>
      <c r="C291" s="9">
        <f aca="true" t="shared" si="54" ref="C291:M291">SUM(C11,C31,C51,C71,C91,C111,C131,C151,C171,C191,C211,C231,C251,C271)</f>
        <v>550968</v>
      </c>
      <c r="D291" s="9">
        <f t="shared" si="54"/>
        <v>575505</v>
      </c>
      <c r="E291" s="9">
        <f t="shared" si="54"/>
        <v>601145</v>
      </c>
      <c r="F291" s="9">
        <f t="shared" si="54"/>
        <v>622839</v>
      </c>
      <c r="G291" s="9">
        <f t="shared" si="54"/>
        <v>635502</v>
      </c>
      <c r="H291" s="9">
        <f t="shared" si="54"/>
        <v>641102</v>
      </c>
      <c r="I291" s="9">
        <f t="shared" si="54"/>
        <v>629875</v>
      </c>
      <c r="J291" s="9">
        <f t="shared" si="54"/>
        <v>636300</v>
      </c>
      <c r="K291" s="9">
        <f t="shared" si="45"/>
        <v>649703</v>
      </c>
      <c r="L291" s="9">
        <f t="shared" si="45"/>
        <v>658484</v>
      </c>
      <c r="M291" s="9">
        <f t="shared" si="54"/>
        <v>655296</v>
      </c>
      <c r="N291" s="9">
        <f t="shared" si="46"/>
        <v>650050</v>
      </c>
      <c r="O291" s="9">
        <f t="shared" si="46"/>
        <v>663438</v>
      </c>
      <c r="P291" s="9">
        <f t="shared" si="46"/>
        <v>675662</v>
      </c>
      <c r="Q291" s="9">
        <f t="shared" si="46"/>
        <v>683044</v>
      </c>
      <c r="R291" s="9">
        <f t="shared" si="46"/>
        <v>693720</v>
      </c>
      <c r="S291" s="9">
        <f t="shared" si="46"/>
        <v>705593</v>
      </c>
      <c r="T291" s="9">
        <f t="shared" si="46"/>
        <v>691407</v>
      </c>
      <c r="U291" s="3"/>
      <c r="V291" s="28"/>
      <c r="W291" s="101" t="s">
        <v>27</v>
      </c>
      <c r="X291" s="37">
        <v>705593</v>
      </c>
      <c r="Y291" s="37">
        <v>691407</v>
      </c>
      <c r="Z291" s="38">
        <f t="shared" si="47"/>
        <v>-14186</v>
      </c>
      <c r="AA291" s="53">
        <f t="shared" si="49"/>
        <v>-0.020105074738553247</v>
      </c>
      <c r="AF291" s="9"/>
    </row>
    <row r="292" spans="1:32" ht="15.75">
      <c r="A292" s="1" t="s">
        <v>26</v>
      </c>
      <c r="B292" s="9">
        <f t="shared" si="43"/>
        <v>259059</v>
      </c>
      <c r="C292" s="9">
        <f aca="true" t="shared" si="55" ref="C292:M292">SUM(C12,C32,C52,C72,C92,C112,C132,C152,C172,C192,C212,C232,C252,C272)</f>
        <v>260850</v>
      </c>
      <c r="D292" s="9">
        <f t="shared" si="55"/>
        <v>267915</v>
      </c>
      <c r="E292" s="9">
        <f t="shared" si="55"/>
        <v>274088</v>
      </c>
      <c r="F292" s="9">
        <f t="shared" si="55"/>
        <v>280290</v>
      </c>
      <c r="G292" s="9">
        <f t="shared" si="55"/>
        <v>290097</v>
      </c>
      <c r="H292" s="9">
        <f t="shared" si="55"/>
        <v>296586</v>
      </c>
      <c r="I292" s="9">
        <f t="shared" si="55"/>
        <v>306735</v>
      </c>
      <c r="J292" s="9">
        <f t="shared" si="55"/>
        <v>313194</v>
      </c>
      <c r="K292" s="9">
        <f t="shared" si="45"/>
        <v>323618</v>
      </c>
      <c r="L292" s="9">
        <f t="shared" si="45"/>
        <v>330895</v>
      </c>
      <c r="M292" s="9">
        <f t="shared" si="55"/>
        <v>338454</v>
      </c>
      <c r="N292" s="9">
        <f t="shared" si="46"/>
        <v>343943</v>
      </c>
      <c r="O292" s="9">
        <f t="shared" si="46"/>
        <v>353413</v>
      </c>
      <c r="P292" s="9">
        <f t="shared" si="46"/>
        <v>363614</v>
      </c>
      <c r="Q292" s="9">
        <f t="shared" si="46"/>
        <v>371508</v>
      </c>
      <c r="R292" s="9">
        <f t="shared" si="46"/>
        <v>381943</v>
      </c>
      <c r="S292" s="9">
        <f t="shared" si="46"/>
        <v>388732</v>
      </c>
      <c r="T292" s="9">
        <f t="shared" si="46"/>
        <v>364122</v>
      </c>
      <c r="U292" s="3"/>
      <c r="V292" s="28"/>
      <c r="W292" s="101" t="s">
        <v>26</v>
      </c>
      <c r="X292" s="37">
        <v>388732</v>
      </c>
      <c r="Y292" s="37">
        <v>364122</v>
      </c>
      <c r="Z292" s="38">
        <f t="shared" si="47"/>
        <v>-24610</v>
      </c>
      <c r="AA292" s="53">
        <f t="shared" si="49"/>
        <v>-0.0633083975592439</v>
      </c>
      <c r="AF292" s="9"/>
    </row>
    <row r="293" spans="1:32" ht="15.75">
      <c r="A293" s="1" t="s">
        <v>25</v>
      </c>
      <c r="B293" s="9">
        <f t="shared" si="43"/>
        <v>208443</v>
      </c>
      <c r="C293" s="9">
        <f aca="true" t="shared" si="56" ref="C293:M293">SUM(C13,C33,C53,C73,C93,C113,C133,C153,C173,C193,C213,C233,C253,C273)</f>
        <v>214706</v>
      </c>
      <c r="D293" s="9">
        <f t="shared" si="56"/>
        <v>221384</v>
      </c>
      <c r="E293" s="9">
        <f t="shared" si="56"/>
        <v>228035</v>
      </c>
      <c r="F293" s="9">
        <f t="shared" si="56"/>
        <v>227572</v>
      </c>
      <c r="G293" s="9">
        <f t="shared" si="56"/>
        <v>231190</v>
      </c>
      <c r="H293" s="9">
        <f t="shared" si="56"/>
        <v>238817</v>
      </c>
      <c r="I293" s="9">
        <f t="shared" si="56"/>
        <v>235050</v>
      </c>
      <c r="J293" s="9">
        <f t="shared" si="56"/>
        <v>236875</v>
      </c>
      <c r="K293" s="9">
        <f t="shared" si="45"/>
        <v>245239</v>
      </c>
      <c r="L293" s="9">
        <f t="shared" si="45"/>
        <v>255838</v>
      </c>
      <c r="M293" s="9">
        <f t="shared" si="56"/>
        <v>264558</v>
      </c>
      <c r="N293" s="9">
        <f t="shared" si="46"/>
        <v>270385</v>
      </c>
      <c r="O293" s="9">
        <f t="shared" si="46"/>
        <v>281361</v>
      </c>
      <c r="P293" s="9">
        <f t="shared" si="46"/>
        <v>289937</v>
      </c>
      <c r="Q293" s="9">
        <f t="shared" si="46"/>
        <v>299085</v>
      </c>
      <c r="R293" s="9">
        <f t="shared" si="46"/>
        <v>304099</v>
      </c>
      <c r="S293" s="9">
        <f t="shared" si="46"/>
        <v>307526</v>
      </c>
      <c r="T293" s="9">
        <f t="shared" si="46"/>
        <v>214600</v>
      </c>
      <c r="U293" s="3"/>
      <c r="V293" s="28"/>
      <c r="W293" s="101" t="s">
        <v>25</v>
      </c>
      <c r="X293" s="37">
        <v>307526</v>
      </c>
      <c r="Y293" s="37">
        <v>214600</v>
      </c>
      <c r="Z293" s="38">
        <f t="shared" si="47"/>
        <v>-92926</v>
      </c>
      <c r="AA293" s="53">
        <f t="shared" si="49"/>
        <v>-0.3021728244115945</v>
      </c>
      <c r="AF293" s="9"/>
    </row>
    <row r="294" spans="1:32" ht="15.75">
      <c r="A294" s="1" t="s">
        <v>21</v>
      </c>
      <c r="B294" s="9">
        <f t="shared" si="43"/>
        <v>135244</v>
      </c>
      <c r="C294" s="9">
        <f aca="true" t="shared" si="57" ref="C294:M294">SUM(C14,C34,C54,C74,C94,C114,C134,C154,C174,C194,C214,C234,C254,C274)</f>
        <v>136473</v>
      </c>
      <c r="D294" s="9">
        <f t="shared" si="57"/>
        <v>139340</v>
      </c>
      <c r="E294" s="9">
        <f t="shared" si="57"/>
        <v>140403</v>
      </c>
      <c r="F294" s="9">
        <f t="shared" si="57"/>
        <v>141502</v>
      </c>
      <c r="G294" s="9">
        <f t="shared" si="57"/>
        <v>146462</v>
      </c>
      <c r="H294" s="9">
        <f t="shared" si="57"/>
        <v>149693</v>
      </c>
      <c r="I294" s="9">
        <f t="shared" si="57"/>
        <v>147331</v>
      </c>
      <c r="J294" s="9">
        <f t="shared" si="57"/>
        <v>147911</v>
      </c>
      <c r="K294" s="9">
        <f t="shared" si="45"/>
        <v>150980</v>
      </c>
      <c r="L294" s="9">
        <f t="shared" si="45"/>
        <v>155355</v>
      </c>
      <c r="M294" s="9">
        <f t="shared" si="57"/>
        <v>155683</v>
      </c>
      <c r="N294" s="9">
        <f t="shared" si="46"/>
        <v>157305</v>
      </c>
      <c r="O294" s="9">
        <f t="shared" si="46"/>
        <v>159298</v>
      </c>
      <c r="P294" s="9">
        <f t="shared" si="46"/>
        <v>161563</v>
      </c>
      <c r="Q294" s="9">
        <f t="shared" si="46"/>
        <v>163598</v>
      </c>
      <c r="R294" s="9">
        <f t="shared" si="46"/>
        <v>165184</v>
      </c>
      <c r="S294" s="9">
        <f t="shared" si="46"/>
        <v>164600</v>
      </c>
      <c r="T294" s="9">
        <f t="shared" si="46"/>
        <v>149465</v>
      </c>
      <c r="U294" s="3"/>
      <c r="V294" s="28"/>
      <c r="W294" s="101" t="s">
        <v>21</v>
      </c>
      <c r="X294" s="37">
        <v>164600</v>
      </c>
      <c r="Y294" s="37">
        <v>149465</v>
      </c>
      <c r="Z294" s="38">
        <f t="shared" si="47"/>
        <v>-15135</v>
      </c>
      <c r="AA294" s="53">
        <f t="shared" si="49"/>
        <v>-0.0919501822600243</v>
      </c>
      <c r="AF294" s="9"/>
    </row>
    <row r="295" spans="1:32" ht="15.75">
      <c r="A295" s="1" t="s">
        <v>1</v>
      </c>
      <c r="B295" s="9">
        <f t="shared" si="43"/>
        <v>64384</v>
      </c>
      <c r="C295" s="9">
        <f aca="true" t="shared" si="58" ref="C295:M295">SUM(C15,C35,C55,C75,C95,C115,C135,C155,C175,C195,C215,C235,C255,C275)</f>
        <v>63615</v>
      </c>
      <c r="D295" s="9">
        <f t="shared" si="58"/>
        <v>64340</v>
      </c>
      <c r="E295" s="9">
        <f t="shared" si="58"/>
        <v>65656</v>
      </c>
      <c r="F295" s="9">
        <f t="shared" si="58"/>
        <v>67311</v>
      </c>
      <c r="G295" s="9">
        <f t="shared" si="58"/>
        <v>68427</v>
      </c>
      <c r="H295" s="9">
        <f t="shared" si="58"/>
        <v>67319</v>
      </c>
      <c r="I295" s="9">
        <f t="shared" si="58"/>
        <v>64835</v>
      </c>
      <c r="J295" s="9">
        <f t="shared" si="58"/>
        <v>65444</v>
      </c>
      <c r="K295" s="9">
        <f t="shared" si="58"/>
        <v>66043</v>
      </c>
      <c r="L295" s="9">
        <f t="shared" si="58"/>
        <v>66613</v>
      </c>
      <c r="M295" s="9">
        <f t="shared" si="58"/>
        <v>67444</v>
      </c>
      <c r="N295" s="9">
        <f t="shared" si="46"/>
        <v>70618</v>
      </c>
      <c r="O295" s="9">
        <f t="shared" si="46"/>
        <v>72797</v>
      </c>
      <c r="P295" s="9">
        <f t="shared" si="46"/>
        <v>72704</v>
      </c>
      <c r="Q295" s="9">
        <f t="shared" si="46"/>
        <v>74046</v>
      </c>
      <c r="R295" s="9">
        <f t="shared" si="46"/>
        <v>76424</v>
      </c>
      <c r="S295" s="9">
        <f t="shared" si="46"/>
        <v>77236</v>
      </c>
      <c r="T295" s="9">
        <f t="shared" si="46"/>
        <v>75793</v>
      </c>
      <c r="U295" s="3"/>
      <c r="V295" s="28"/>
      <c r="W295" s="101" t="s">
        <v>1</v>
      </c>
      <c r="X295" s="37">
        <v>77236</v>
      </c>
      <c r="Y295" s="37">
        <v>75793</v>
      </c>
      <c r="Z295" s="38">
        <f t="shared" si="47"/>
        <v>-1443</v>
      </c>
      <c r="AA295" s="53">
        <f t="shared" si="49"/>
        <v>-0.018682997565901912</v>
      </c>
      <c r="AF295" s="9"/>
    </row>
    <row r="296" spans="1:32" ht="15.75">
      <c r="A296" s="1" t="s">
        <v>2</v>
      </c>
      <c r="B296" s="9">
        <f t="shared" si="43"/>
        <v>178101</v>
      </c>
      <c r="C296" s="9">
        <f aca="true" t="shared" si="59" ref="C296:M296">SUM(C16,C36,C56,C76,C96,C116,C136,C156,C176,C196,C216,C236,C256,C276)</f>
        <v>182440</v>
      </c>
      <c r="D296" s="9">
        <f t="shared" si="59"/>
        <v>184765</v>
      </c>
      <c r="E296" s="9">
        <f t="shared" si="59"/>
        <v>189216</v>
      </c>
      <c r="F296" s="9">
        <f t="shared" si="59"/>
        <v>193857</v>
      </c>
      <c r="G296" s="9">
        <f t="shared" si="59"/>
        <v>197971</v>
      </c>
      <c r="H296" s="9">
        <f t="shared" si="59"/>
        <v>203241</v>
      </c>
      <c r="I296" s="9">
        <f t="shared" si="59"/>
        <v>203361</v>
      </c>
      <c r="J296" s="9">
        <f t="shared" si="59"/>
        <v>200096</v>
      </c>
      <c r="K296" s="9">
        <f t="shared" si="59"/>
        <v>201626</v>
      </c>
      <c r="L296" s="9">
        <f t="shared" si="59"/>
        <v>204714</v>
      </c>
      <c r="M296" s="9">
        <f t="shared" si="59"/>
        <v>206232</v>
      </c>
      <c r="N296" s="9">
        <f t="shared" si="46"/>
        <v>209143</v>
      </c>
      <c r="O296" s="9">
        <f t="shared" si="46"/>
        <v>210382</v>
      </c>
      <c r="P296" s="9">
        <f t="shared" si="46"/>
        <v>211293</v>
      </c>
      <c r="Q296" s="9">
        <f t="shared" si="46"/>
        <v>212840</v>
      </c>
      <c r="R296" s="9">
        <f t="shared" si="46"/>
        <v>217456</v>
      </c>
      <c r="S296" s="9">
        <f t="shared" si="46"/>
        <v>219433</v>
      </c>
      <c r="T296" s="9">
        <f t="shared" si="46"/>
        <v>210943</v>
      </c>
      <c r="U296" s="3"/>
      <c r="V296" s="28"/>
      <c r="W296" s="101" t="s">
        <v>2</v>
      </c>
      <c r="X296" s="37">
        <v>219433</v>
      </c>
      <c r="Y296" s="37">
        <v>210943</v>
      </c>
      <c r="Z296" s="38">
        <f t="shared" si="47"/>
        <v>-8490</v>
      </c>
      <c r="AA296" s="53">
        <f t="shared" si="49"/>
        <v>-0.038690625384513726</v>
      </c>
      <c r="AF296" s="9"/>
    </row>
    <row r="297" spans="1:32" ht="15.75">
      <c r="A297" s="1" t="s">
        <v>0</v>
      </c>
      <c r="B297" s="9">
        <f t="shared" si="43"/>
        <v>331725</v>
      </c>
      <c r="C297" s="9">
        <f aca="true" t="shared" si="60" ref="C297:M297">SUM(C17,C37,C57,C77,C97,C117,C137,C157,C177,C197,C217,C237,C257,C277)</f>
        <v>333094</v>
      </c>
      <c r="D297" s="9">
        <f t="shared" si="60"/>
        <v>336628</v>
      </c>
      <c r="E297" s="9">
        <f t="shared" si="60"/>
        <v>337785</v>
      </c>
      <c r="F297" s="9">
        <f t="shared" si="60"/>
        <v>338526</v>
      </c>
      <c r="G297" s="9">
        <f t="shared" si="60"/>
        <v>337635</v>
      </c>
      <c r="H297" s="9">
        <f t="shared" si="60"/>
        <v>343935</v>
      </c>
      <c r="I297" s="9">
        <f t="shared" si="60"/>
        <v>356608</v>
      </c>
      <c r="J297" s="9">
        <f t="shared" si="60"/>
        <v>375022</v>
      </c>
      <c r="K297" s="9">
        <f t="shared" si="60"/>
        <v>376983</v>
      </c>
      <c r="L297" s="9">
        <f t="shared" si="60"/>
        <v>371923</v>
      </c>
      <c r="M297" s="9">
        <f t="shared" si="60"/>
        <v>366792</v>
      </c>
      <c r="N297" s="9">
        <f t="shared" si="46"/>
        <v>355681</v>
      </c>
      <c r="O297" s="9">
        <f t="shared" si="46"/>
        <v>356836</v>
      </c>
      <c r="P297" s="9">
        <f t="shared" si="46"/>
        <v>359768</v>
      </c>
      <c r="Q297" s="9">
        <f t="shared" si="46"/>
        <v>359373</v>
      </c>
      <c r="R297" s="9">
        <f t="shared" si="46"/>
        <v>355003</v>
      </c>
      <c r="S297" s="9">
        <f t="shared" si="46"/>
        <v>354400</v>
      </c>
      <c r="T297" s="9">
        <f t="shared" si="46"/>
        <v>360936</v>
      </c>
      <c r="U297" s="3"/>
      <c r="V297" s="28"/>
      <c r="W297" s="101" t="s">
        <v>0</v>
      </c>
      <c r="X297" s="37">
        <v>354400</v>
      </c>
      <c r="Y297" s="37">
        <v>360936</v>
      </c>
      <c r="Z297" s="38">
        <f t="shared" si="47"/>
        <v>6536</v>
      </c>
      <c r="AA297" s="53">
        <f t="shared" si="49"/>
        <v>0.018442437923250565</v>
      </c>
      <c r="AF297" s="9"/>
    </row>
    <row r="298" spans="1:32" ht="15.75">
      <c r="A298" s="15" t="s">
        <v>22</v>
      </c>
      <c r="B298" s="9">
        <f t="shared" si="43"/>
        <v>6153</v>
      </c>
      <c r="C298" s="9">
        <f aca="true" t="shared" si="61" ref="C298:M298">SUM(C18,C38,C58,C78,C98,C118,C138,C158,C178,C198,C218,C238,C258,C278)</f>
        <v>6884</v>
      </c>
      <c r="D298" s="9">
        <f t="shared" si="61"/>
        <v>7085</v>
      </c>
      <c r="E298" s="9">
        <f t="shared" si="61"/>
        <v>7277</v>
      </c>
      <c r="F298" s="9">
        <f t="shared" si="61"/>
        <v>8813</v>
      </c>
      <c r="G298" s="9">
        <f t="shared" si="61"/>
        <v>6950</v>
      </c>
      <c r="H298" s="9">
        <f t="shared" si="61"/>
        <v>4850</v>
      </c>
      <c r="I298" s="9">
        <f t="shared" si="61"/>
        <v>5456</v>
      </c>
      <c r="J298" s="9">
        <f t="shared" si="61"/>
        <v>4785</v>
      </c>
      <c r="K298" s="9">
        <f t="shared" si="61"/>
        <v>4099</v>
      </c>
      <c r="L298" s="9">
        <f t="shared" si="61"/>
        <v>2327</v>
      </c>
      <c r="M298" s="9">
        <f t="shared" si="61"/>
        <v>4383</v>
      </c>
      <c r="N298" s="9">
        <f t="shared" si="46"/>
        <v>4869</v>
      </c>
      <c r="O298" s="9">
        <f t="shared" si="46"/>
        <v>4898</v>
      </c>
      <c r="P298" s="9">
        <f t="shared" si="46"/>
        <v>5659</v>
      </c>
      <c r="Q298" s="9">
        <f t="shared" si="46"/>
        <v>4960</v>
      </c>
      <c r="R298" s="9">
        <f t="shared" si="46"/>
        <v>3496</v>
      </c>
      <c r="S298" s="9">
        <f t="shared" si="46"/>
        <v>3336</v>
      </c>
      <c r="T298" s="9">
        <f t="shared" si="46"/>
        <v>3975</v>
      </c>
      <c r="U298" s="3"/>
      <c r="V298" s="28"/>
      <c r="W298" s="102" t="s">
        <v>22</v>
      </c>
      <c r="X298" s="37">
        <v>3336</v>
      </c>
      <c r="Y298" s="37">
        <v>3975</v>
      </c>
      <c r="Z298" s="38">
        <f t="shared" si="47"/>
        <v>639</v>
      </c>
      <c r="AA298" s="53">
        <f t="shared" si="49"/>
        <v>0.19154676258992806</v>
      </c>
      <c r="AF298" s="9"/>
    </row>
    <row r="299" spans="1:51" ht="15.75">
      <c r="A299" s="28" t="s">
        <v>29</v>
      </c>
      <c r="B299" s="28">
        <f>SUM(B285:B298)</f>
        <v>2539734</v>
      </c>
      <c r="C299" s="28">
        <f aca="true" t="shared" si="62" ref="C299:Q299">SUM(C285:C298)</f>
        <v>2561446</v>
      </c>
      <c r="D299" s="28">
        <f t="shared" si="62"/>
        <v>2616200</v>
      </c>
      <c r="E299" s="28">
        <f t="shared" si="62"/>
        <v>2670643</v>
      </c>
      <c r="F299" s="28">
        <f t="shared" si="62"/>
        <v>2704886</v>
      </c>
      <c r="G299" s="28">
        <f t="shared" si="62"/>
        <v>2725836</v>
      </c>
      <c r="H299" s="28">
        <f t="shared" si="62"/>
        <v>2732202</v>
      </c>
      <c r="I299" s="28">
        <f t="shared" si="62"/>
        <v>2679251</v>
      </c>
      <c r="J299" s="28">
        <f t="shared" si="62"/>
        <v>2693484</v>
      </c>
      <c r="K299" s="28">
        <f t="shared" si="62"/>
        <v>2736577</v>
      </c>
      <c r="L299" s="28">
        <f t="shared" si="62"/>
        <v>2764845</v>
      </c>
      <c r="M299" s="28">
        <f t="shared" si="62"/>
        <v>2776749</v>
      </c>
      <c r="N299" s="28">
        <f t="shared" si="62"/>
        <v>2788293</v>
      </c>
      <c r="O299" s="28">
        <f t="shared" si="62"/>
        <v>2837176</v>
      </c>
      <c r="P299" s="28">
        <f t="shared" si="62"/>
        <v>2880902</v>
      </c>
      <c r="Q299" s="28">
        <f t="shared" si="62"/>
        <v>2916435</v>
      </c>
      <c r="R299" s="28">
        <f>SUM(R285:R298)</f>
        <v>2947841</v>
      </c>
      <c r="S299" s="28">
        <f>SUM(S285:S298)</f>
        <v>2980325</v>
      </c>
      <c r="T299" s="28">
        <f>SUM(T285:T298)</f>
        <v>2788946</v>
      </c>
      <c r="U299" s="3"/>
      <c r="V299" s="28"/>
      <c r="W299" s="66"/>
      <c r="X299" s="71">
        <f>SUM(X285:X298)</f>
        <v>2980325</v>
      </c>
      <c r="Y299" s="71">
        <f>SUM(Y285:Y298)</f>
        <v>2788946</v>
      </c>
      <c r="Z299" s="44">
        <f t="shared" si="47"/>
        <v>-191379</v>
      </c>
      <c r="AA299" s="54">
        <f t="shared" si="49"/>
        <v>-0.06421413771987955</v>
      </c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</row>
    <row r="300" spans="1:24" ht="13.5">
      <c r="A300" s="11"/>
      <c r="E300" s="11"/>
      <c r="F300" s="11"/>
      <c r="G300" s="11"/>
      <c r="H300" s="3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3"/>
      <c r="V300" s="11"/>
      <c r="W300" s="11"/>
      <c r="X300" s="11"/>
    </row>
    <row r="301" spans="1:24" ht="15.75">
      <c r="A301" s="11"/>
      <c r="E301" s="11"/>
      <c r="F301" s="11"/>
      <c r="G301" s="11"/>
      <c r="H301" s="3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3"/>
      <c r="V301" s="11"/>
      <c r="W301" s="77" t="s">
        <v>33</v>
      </c>
      <c r="X301" s="11"/>
    </row>
    <row r="302" spans="1:24" ht="13.5">
      <c r="A302" s="11"/>
      <c r="E302" s="11"/>
      <c r="F302" s="11"/>
      <c r="G302" s="11"/>
      <c r="H302" s="3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3"/>
      <c r="V302" s="11"/>
      <c r="W302" s="11"/>
      <c r="X302" s="11"/>
    </row>
    <row r="303" spans="1:51" ht="15.75">
      <c r="A303" s="11" t="s">
        <v>31</v>
      </c>
      <c r="E303" s="11"/>
      <c r="F303" s="3"/>
      <c r="G303" s="3"/>
      <c r="H303" s="3"/>
      <c r="I303" s="3"/>
      <c r="J303" s="11"/>
      <c r="K303" s="3"/>
      <c r="L303" s="3"/>
      <c r="M303" s="3"/>
      <c r="N303" s="3"/>
      <c r="O303" s="29">
        <v>2015</v>
      </c>
      <c r="P303" s="29">
        <v>2016</v>
      </c>
      <c r="Q303" s="29">
        <v>2017</v>
      </c>
      <c r="R303" s="29">
        <v>2018</v>
      </c>
      <c r="S303" s="29">
        <v>2019</v>
      </c>
      <c r="T303" s="29">
        <v>2020</v>
      </c>
      <c r="U303" s="3"/>
      <c r="V303" s="29"/>
      <c r="W303" s="106" t="s">
        <v>31</v>
      </c>
      <c r="X303" s="105">
        <v>2019</v>
      </c>
      <c r="Y303" s="105">
        <v>2020</v>
      </c>
      <c r="Z303" s="107" t="s">
        <v>32</v>
      </c>
      <c r="AA303" s="107" t="s">
        <v>34</v>
      </c>
      <c r="AE303" s="28"/>
      <c r="AF303" s="9"/>
      <c r="AG303" s="9"/>
      <c r="AH303" s="9"/>
      <c r="AI303" s="9"/>
      <c r="AJ303" s="28"/>
      <c r="AK303" s="9"/>
      <c r="AL303" s="9"/>
      <c r="AM303" s="9"/>
      <c r="AN303" s="9"/>
      <c r="AO303" s="28"/>
      <c r="AP303" s="9"/>
      <c r="AQ303" s="9"/>
      <c r="AR303" s="9"/>
      <c r="AS303" s="9"/>
      <c r="AT303" s="28"/>
      <c r="AU303" s="9"/>
      <c r="AV303" s="9"/>
      <c r="AW303" s="9"/>
      <c r="AX303" s="9"/>
      <c r="AY303" s="28"/>
    </row>
    <row r="304" spans="1:27" ht="15.75">
      <c r="A304" s="11"/>
      <c r="E304" s="11"/>
      <c r="F304" s="11"/>
      <c r="G304" s="11"/>
      <c r="H304" s="3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3"/>
      <c r="V304" s="11"/>
      <c r="W304" s="38"/>
      <c r="X304" s="38"/>
      <c r="Y304" s="38"/>
      <c r="Z304" s="34"/>
      <c r="AA304" s="37"/>
    </row>
    <row r="305" spans="1:27" ht="15.75">
      <c r="A305" s="5" t="s">
        <v>19</v>
      </c>
      <c r="E305" s="11"/>
      <c r="F305" s="11"/>
      <c r="G305" s="11"/>
      <c r="H305" s="3"/>
      <c r="I305" s="11"/>
      <c r="J305" s="11"/>
      <c r="K305" s="11"/>
      <c r="L305" s="11"/>
      <c r="M305" s="11"/>
      <c r="N305" s="11"/>
      <c r="O305" s="3">
        <v>74</v>
      </c>
      <c r="P305" s="3">
        <v>72</v>
      </c>
      <c r="Q305" s="3">
        <v>67</v>
      </c>
      <c r="R305" s="3">
        <v>74</v>
      </c>
      <c r="S305" s="3">
        <v>69</v>
      </c>
      <c r="T305" s="3">
        <v>73</v>
      </c>
      <c r="U305" s="3"/>
      <c r="V305" s="3"/>
      <c r="W305" s="33" t="s">
        <v>19</v>
      </c>
      <c r="X305" s="34">
        <v>69</v>
      </c>
      <c r="Y305" s="34">
        <v>73</v>
      </c>
      <c r="Z305" s="38">
        <f aca="true" t="shared" si="63" ref="Z305:Z319">SUM(Y305-X305)</f>
        <v>4</v>
      </c>
      <c r="AA305" s="53">
        <f>SUM(Z305/X305)</f>
        <v>0.057971014492753624</v>
      </c>
    </row>
    <row r="306" spans="1:51" ht="15.75">
      <c r="A306" s="5" t="s">
        <v>4</v>
      </c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3">
        <v>367</v>
      </c>
      <c r="P306" s="3">
        <v>377</v>
      </c>
      <c r="Q306" s="3">
        <v>419</v>
      </c>
      <c r="R306" s="3">
        <v>544</v>
      </c>
      <c r="S306" s="3">
        <v>524</v>
      </c>
      <c r="T306" s="3">
        <v>598</v>
      </c>
      <c r="U306" s="3"/>
      <c r="V306" s="3"/>
      <c r="W306" s="33" t="s">
        <v>4</v>
      </c>
      <c r="X306" s="34">
        <v>524</v>
      </c>
      <c r="Y306" s="34">
        <v>598</v>
      </c>
      <c r="Z306" s="38">
        <f t="shared" si="63"/>
        <v>74</v>
      </c>
      <c r="AA306" s="53">
        <f aca="true" t="shared" si="64" ref="AA306:AA319">SUM(Z306/X306)</f>
        <v>0.14122137404580154</v>
      </c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</row>
    <row r="307" spans="1:51" ht="15.75">
      <c r="A307" s="5" t="s">
        <v>3</v>
      </c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">
        <v>1797</v>
      </c>
      <c r="P307" s="3">
        <v>1658</v>
      </c>
      <c r="Q307" s="3">
        <v>1722</v>
      </c>
      <c r="R307" s="3">
        <v>1761</v>
      </c>
      <c r="S307" s="3">
        <v>1842</v>
      </c>
      <c r="T307" s="3">
        <v>1985</v>
      </c>
      <c r="U307" s="3"/>
      <c r="V307" s="3"/>
      <c r="W307" s="33" t="s">
        <v>3</v>
      </c>
      <c r="X307" s="34">
        <v>1842</v>
      </c>
      <c r="Y307" s="34">
        <v>1985</v>
      </c>
      <c r="Z307" s="38">
        <f t="shared" si="63"/>
        <v>143</v>
      </c>
      <c r="AA307" s="53">
        <f t="shared" si="64"/>
        <v>0.07763300760043432</v>
      </c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</row>
    <row r="308" spans="1:27" ht="15.75">
      <c r="A308" s="5" t="s">
        <v>23</v>
      </c>
      <c r="E308" s="11"/>
      <c r="F308" s="11"/>
      <c r="G308" s="11"/>
      <c r="H308" s="3"/>
      <c r="I308" s="11"/>
      <c r="J308" s="11"/>
      <c r="K308" s="11"/>
      <c r="L308" s="11"/>
      <c r="M308" s="11"/>
      <c r="N308" s="11"/>
      <c r="O308" s="3">
        <v>6836</v>
      </c>
      <c r="P308" s="3">
        <v>6776</v>
      </c>
      <c r="Q308" s="3">
        <v>6813</v>
      </c>
      <c r="R308" s="3">
        <v>7120</v>
      </c>
      <c r="S308" s="3">
        <v>6992</v>
      </c>
      <c r="T308" s="3">
        <v>6622</v>
      </c>
      <c r="U308" s="3"/>
      <c r="V308" s="3"/>
      <c r="W308" s="33" t="s">
        <v>23</v>
      </c>
      <c r="X308" s="34">
        <v>6992</v>
      </c>
      <c r="Y308" s="34">
        <v>6622</v>
      </c>
      <c r="Z308" s="38">
        <f t="shared" si="63"/>
        <v>-370</v>
      </c>
      <c r="AA308" s="53">
        <f t="shared" si="64"/>
        <v>-0.052917620137299774</v>
      </c>
    </row>
    <row r="309" spans="1:27" ht="15.75">
      <c r="A309" s="5" t="s">
        <v>20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>
        <v>167</v>
      </c>
      <c r="P309" s="3">
        <v>175</v>
      </c>
      <c r="Q309" s="3">
        <v>147</v>
      </c>
      <c r="R309" s="3">
        <v>149</v>
      </c>
      <c r="S309" s="3">
        <v>148</v>
      </c>
      <c r="T309" s="3">
        <v>104</v>
      </c>
      <c r="U309" s="3"/>
      <c r="V309" s="3"/>
      <c r="W309" s="33" t="s">
        <v>20</v>
      </c>
      <c r="X309" s="34">
        <v>148</v>
      </c>
      <c r="Y309" s="34">
        <v>104</v>
      </c>
      <c r="Z309" s="38">
        <f t="shared" si="63"/>
        <v>-44</v>
      </c>
      <c r="AA309" s="53">
        <f t="shared" si="64"/>
        <v>-0.2972972972972973</v>
      </c>
    </row>
    <row r="310" spans="1:27" ht="15.75">
      <c r="A310" s="5" t="s">
        <v>24</v>
      </c>
      <c r="E310" s="3"/>
      <c r="F310" s="3"/>
      <c r="G310" s="3"/>
      <c r="H310" s="3"/>
      <c r="I310" s="3"/>
      <c r="J310" s="31"/>
      <c r="K310" s="31"/>
      <c r="L310" s="31"/>
      <c r="M310" s="31"/>
      <c r="N310" s="31"/>
      <c r="O310" s="3">
        <v>762</v>
      </c>
      <c r="P310" s="3">
        <v>818</v>
      </c>
      <c r="Q310" s="3">
        <v>816</v>
      </c>
      <c r="R310" s="3">
        <v>806</v>
      </c>
      <c r="S310" s="3">
        <v>673</v>
      </c>
      <c r="T310" s="3">
        <v>633</v>
      </c>
      <c r="U310" s="3"/>
      <c r="V310" s="3"/>
      <c r="W310" s="33" t="s">
        <v>24</v>
      </c>
      <c r="X310" s="34">
        <v>673</v>
      </c>
      <c r="Y310" s="34">
        <v>633</v>
      </c>
      <c r="Z310" s="38">
        <f t="shared" si="63"/>
        <v>-40</v>
      </c>
      <c r="AA310" s="53">
        <f t="shared" si="64"/>
        <v>-0.05943536404160475</v>
      </c>
    </row>
    <row r="311" spans="1:27" ht="15.75">
      <c r="A311" s="5" t="s">
        <v>27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>
        <v>9767</v>
      </c>
      <c r="P311" s="3">
        <v>9642</v>
      </c>
      <c r="Q311" s="3">
        <v>9942</v>
      </c>
      <c r="R311" s="3">
        <v>10086</v>
      </c>
      <c r="S311" s="3">
        <v>10402</v>
      </c>
      <c r="T311" s="3">
        <v>11512</v>
      </c>
      <c r="U311" s="3"/>
      <c r="V311" s="3"/>
      <c r="W311" s="33" t="s">
        <v>27</v>
      </c>
      <c r="X311" s="34">
        <v>10402</v>
      </c>
      <c r="Y311" s="34">
        <v>11512</v>
      </c>
      <c r="Z311" s="38">
        <f t="shared" si="63"/>
        <v>1110</v>
      </c>
      <c r="AA311" s="53">
        <f t="shared" si="64"/>
        <v>0.10671024802922514</v>
      </c>
    </row>
    <row r="312" spans="1:27" ht="15.75">
      <c r="A312" s="5" t="s">
        <v>26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>
        <v>4431</v>
      </c>
      <c r="P312" s="3">
        <v>4516</v>
      </c>
      <c r="Q312" s="3">
        <v>4551</v>
      </c>
      <c r="R312" s="3">
        <v>4660</v>
      </c>
      <c r="S312" s="3">
        <v>4802</v>
      </c>
      <c r="T312" s="3">
        <v>4550</v>
      </c>
      <c r="U312" s="3"/>
      <c r="V312" s="3"/>
      <c r="W312" s="33" t="s">
        <v>26</v>
      </c>
      <c r="X312" s="34">
        <v>4802</v>
      </c>
      <c r="Y312" s="34">
        <v>4550</v>
      </c>
      <c r="Z312" s="38">
        <f t="shared" si="63"/>
        <v>-252</v>
      </c>
      <c r="AA312" s="53">
        <f t="shared" si="64"/>
        <v>-0.052478134110787174</v>
      </c>
    </row>
    <row r="313" spans="1:27" ht="15.75">
      <c r="A313" s="5" t="s">
        <v>25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>
        <v>3762</v>
      </c>
      <c r="P313" s="3">
        <v>3977</v>
      </c>
      <c r="Q313" s="3">
        <v>4173</v>
      </c>
      <c r="R313" s="3">
        <v>3993</v>
      </c>
      <c r="S313" s="3">
        <v>4180</v>
      </c>
      <c r="T313" s="3">
        <v>3543</v>
      </c>
      <c r="U313" s="3"/>
      <c r="V313" s="3"/>
      <c r="W313" s="33" t="s">
        <v>25</v>
      </c>
      <c r="X313" s="34">
        <v>4180</v>
      </c>
      <c r="Y313" s="34">
        <v>3543</v>
      </c>
      <c r="Z313" s="38">
        <f t="shared" si="63"/>
        <v>-637</v>
      </c>
      <c r="AA313" s="53">
        <f t="shared" si="64"/>
        <v>-0.15239234449760766</v>
      </c>
    </row>
    <row r="314" spans="1:27" ht="15.75">
      <c r="A314" s="5" t="s">
        <v>21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>
        <v>970</v>
      </c>
      <c r="P314" s="3">
        <v>996</v>
      </c>
      <c r="Q314" s="3">
        <v>864</v>
      </c>
      <c r="R314" s="3">
        <v>851</v>
      </c>
      <c r="S314" s="3">
        <v>904</v>
      </c>
      <c r="T314" s="3">
        <v>793</v>
      </c>
      <c r="U314" s="3"/>
      <c r="V314" s="3"/>
      <c r="W314" s="33" t="s">
        <v>21</v>
      </c>
      <c r="X314" s="34">
        <v>904</v>
      </c>
      <c r="Y314" s="34">
        <v>793</v>
      </c>
      <c r="Z314" s="38">
        <f t="shared" si="63"/>
        <v>-111</v>
      </c>
      <c r="AA314" s="53">
        <f t="shared" si="64"/>
        <v>-0.12278761061946902</v>
      </c>
    </row>
    <row r="315" spans="1:27" ht="15.75">
      <c r="A315" s="5" t="s">
        <v>1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>
        <v>925</v>
      </c>
      <c r="P315" s="3">
        <v>917</v>
      </c>
      <c r="Q315" s="3">
        <v>910</v>
      </c>
      <c r="R315" s="3">
        <v>922</v>
      </c>
      <c r="S315" s="3">
        <v>950</v>
      </c>
      <c r="T315" s="3">
        <v>937</v>
      </c>
      <c r="U315" s="3"/>
      <c r="V315" s="3"/>
      <c r="W315" s="33" t="s">
        <v>1</v>
      </c>
      <c r="X315" s="34">
        <v>950</v>
      </c>
      <c r="Y315" s="34">
        <v>937</v>
      </c>
      <c r="Z315" s="38">
        <f t="shared" si="63"/>
        <v>-13</v>
      </c>
      <c r="AA315" s="53">
        <f t="shared" si="64"/>
        <v>-0.01368421052631579</v>
      </c>
    </row>
    <row r="316" spans="1:27" ht="15.75">
      <c r="A316" s="5" t="s">
        <v>2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>
        <v>3855</v>
      </c>
      <c r="P316" s="3">
        <v>3828</v>
      </c>
      <c r="Q316" s="3">
        <v>3782</v>
      </c>
      <c r="R316" s="3">
        <v>3789</v>
      </c>
      <c r="S316" s="3">
        <v>4003</v>
      </c>
      <c r="T316" s="3">
        <v>3719</v>
      </c>
      <c r="U316" s="3"/>
      <c r="V316" s="3"/>
      <c r="W316" s="33" t="s">
        <v>2</v>
      </c>
      <c r="X316" s="34">
        <v>4003</v>
      </c>
      <c r="Y316" s="34">
        <v>3719</v>
      </c>
      <c r="Z316" s="38">
        <f t="shared" si="63"/>
        <v>-284</v>
      </c>
      <c r="AA316" s="53">
        <f t="shared" si="64"/>
        <v>-0.07094678990756932</v>
      </c>
    </row>
    <row r="317" spans="1:27" ht="15.75">
      <c r="A317" s="5" t="s">
        <v>0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>
        <v>9487</v>
      </c>
      <c r="P317" s="3">
        <v>9590</v>
      </c>
      <c r="Q317" s="3">
        <v>9590</v>
      </c>
      <c r="R317" s="3">
        <v>9965</v>
      </c>
      <c r="S317" s="3">
        <v>10299</v>
      </c>
      <c r="T317" s="3">
        <v>10425</v>
      </c>
      <c r="U317" s="3"/>
      <c r="V317" s="3"/>
      <c r="W317" s="33" t="s">
        <v>0</v>
      </c>
      <c r="X317" s="34">
        <v>10299</v>
      </c>
      <c r="Y317" s="34">
        <v>10425</v>
      </c>
      <c r="Z317" s="38">
        <f t="shared" si="63"/>
        <v>126</v>
      </c>
      <c r="AA317" s="53">
        <f t="shared" si="64"/>
        <v>0.012234197494902418</v>
      </c>
    </row>
    <row r="318" spans="1:27" ht="15.75">
      <c r="A318" s="12" t="s">
        <v>22</v>
      </c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4</v>
      </c>
      <c r="U318" s="3"/>
      <c r="V318" s="3"/>
      <c r="W318" s="39" t="s">
        <v>22</v>
      </c>
      <c r="X318" s="34">
        <v>0</v>
      </c>
      <c r="Y318" s="34">
        <v>4</v>
      </c>
      <c r="Z318" s="38">
        <f t="shared" si="63"/>
        <v>4</v>
      </c>
      <c r="AA318" s="53"/>
    </row>
    <row r="319" spans="1:27" ht="15.75">
      <c r="A319" s="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11">
        <f aca="true" t="shared" si="65" ref="O319:T319">SUM(O305:O318)</f>
        <v>43200</v>
      </c>
      <c r="P319" s="11">
        <f t="shared" si="65"/>
        <v>43342</v>
      </c>
      <c r="Q319" s="11">
        <f t="shared" si="65"/>
        <v>43796</v>
      </c>
      <c r="R319" s="11">
        <f t="shared" si="65"/>
        <v>44720</v>
      </c>
      <c r="S319" s="11">
        <f t="shared" si="65"/>
        <v>45788</v>
      </c>
      <c r="T319" s="11">
        <f t="shared" si="65"/>
        <v>45498</v>
      </c>
      <c r="U319" s="3"/>
      <c r="V319" s="11"/>
      <c r="W319" s="72"/>
      <c r="X319" s="44">
        <f>SUM(X305:X318)</f>
        <v>45788</v>
      </c>
      <c r="Y319" s="44">
        <f>SUM(Y305:Y318)</f>
        <v>45498</v>
      </c>
      <c r="Z319" s="44">
        <f t="shared" si="63"/>
        <v>-290</v>
      </c>
      <c r="AA319" s="54">
        <f t="shared" si="64"/>
        <v>-0.0063335371713112605</v>
      </c>
    </row>
    <row r="320" spans="1:27" ht="13.5">
      <c r="A320" s="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1"/>
      <c r="X320" s="1"/>
      <c r="Y320" s="3"/>
      <c r="AA320" s="5"/>
    </row>
    <row r="321" spans="1:27" ht="13.5">
      <c r="A321" s="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1"/>
      <c r="X321" s="1"/>
      <c r="Y321" s="3"/>
      <c r="AA321" s="5"/>
    </row>
    <row r="322" spans="1:27" ht="13.5">
      <c r="A322" s="15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15"/>
      <c r="X322" s="15"/>
      <c r="Y322" s="3"/>
      <c r="AA322" s="5"/>
    </row>
    <row r="323" spans="1:27" ht="13.5">
      <c r="A323" s="28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28"/>
      <c r="X323" s="28"/>
      <c r="Y323" s="9"/>
      <c r="AA323" s="5"/>
    </row>
    <row r="324" ht="13.5">
      <c r="H324" s="3"/>
    </row>
    <row r="325" spans="5:22" ht="13.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ht="13.5">
      <c r="H326" s="3"/>
    </row>
    <row r="327" spans="1:24" ht="13.5">
      <c r="A327" s="1"/>
      <c r="E327" s="1"/>
      <c r="F327" s="1"/>
      <c r="G327" s="1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H17"/>
    </sheetView>
  </sheetViews>
  <sheetFormatPr defaultColWidth="9.140625" defaultRowHeight="12"/>
  <cols>
    <col min="1" max="1" width="26.140625" style="0" bestFit="1" customWidth="1"/>
    <col min="2" max="3" width="12.7109375" style="0" bestFit="1" customWidth="1"/>
    <col min="4" max="4" width="26.140625" style="0" bestFit="1" customWidth="1"/>
    <col min="5" max="5" width="12.7109375" style="0" bestFit="1" customWidth="1"/>
    <col min="6" max="6" width="30.421875" style="0" bestFit="1" customWidth="1"/>
    <col min="7" max="7" width="18.7109375" style="0" bestFit="1" customWidth="1"/>
    <col min="8" max="8" width="12.7109375" style="0" bestFit="1" customWidth="1"/>
  </cols>
  <sheetData>
    <row r="1" spans="1:8" ht="15.75">
      <c r="A1" s="108"/>
      <c r="B1" s="117">
        <v>2020</v>
      </c>
      <c r="C1" s="117"/>
      <c r="D1" s="117"/>
      <c r="E1" s="117"/>
      <c r="F1" s="117"/>
      <c r="G1" s="109"/>
      <c r="H1" s="108"/>
    </row>
    <row r="2" spans="1:8" ht="15.75">
      <c r="A2" s="108"/>
      <c r="B2" s="109" t="s">
        <v>38</v>
      </c>
      <c r="C2" s="109" t="s">
        <v>39</v>
      </c>
      <c r="D2" s="109" t="s">
        <v>42</v>
      </c>
      <c r="E2" s="109" t="s">
        <v>40</v>
      </c>
      <c r="F2" s="109" t="s">
        <v>41</v>
      </c>
      <c r="G2" s="109" t="s">
        <v>46</v>
      </c>
      <c r="H2" s="109" t="s">
        <v>43</v>
      </c>
    </row>
    <row r="3" spans="1:8" ht="15.75">
      <c r="A3" s="108" t="s">
        <v>35</v>
      </c>
      <c r="B3" s="110">
        <v>777756</v>
      </c>
      <c r="C3" s="110">
        <v>701873</v>
      </c>
      <c r="D3" s="110">
        <f aca="true" t="shared" si="0" ref="D3:D16">SUM(B3-C3)</f>
        <v>75883</v>
      </c>
      <c r="E3" s="110">
        <v>712961</v>
      </c>
      <c r="F3" s="110">
        <f aca="true" t="shared" si="1" ref="F3:F16">SUM(E3-C3)</f>
        <v>11088</v>
      </c>
      <c r="G3" s="111">
        <f aca="true" t="shared" si="2" ref="G3:G17">SUM(F3/D3)</f>
        <v>0.14611968425075444</v>
      </c>
      <c r="H3" s="110">
        <v>726273</v>
      </c>
    </row>
    <row r="4" spans="1:8" ht="15.75">
      <c r="A4" s="108" t="s">
        <v>10</v>
      </c>
      <c r="B4" s="110">
        <v>185597</v>
      </c>
      <c r="C4" s="110">
        <v>166387</v>
      </c>
      <c r="D4" s="110">
        <f t="shared" si="0"/>
        <v>19210</v>
      </c>
      <c r="E4" s="110">
        <v>171560</v>
      </c>
      <c r="F4" s="110">
        <f t="shared" si="1"/>
        <v>5173</v>
      </c>
      <c r="G4" s="111">
        <f t="shared" si="2"/>
        <v>0.26928682977615825</v>
      </c>
      <c r="H4" s="110">
        <v>174387</v>
      </c>
    </row>
    <row r="5" spans="1:8" ht="15.75">
      <c r="A5" s="108" t="s">
        <v>36</v>
      </c>
      <c r="B5" s="110">
        <v>88588</v>
      </c>
      <c r="C5" s="110">
        <v>78325</v>
      </c>
      <c r="D5" s="110">
        <f t="shared" si="0"/>
        <v>10263</v>
      </c>
      <c r="E5" s="110">
        <v>84120</v>
      </c>
      <c r="F5" s="110">
        <f t="shared" si="1"/>
        <v>5795</v>
      </c>
      <c r="G5" s="111">
        <f t="shared" si="2"/>
        <v>0.5646497125596804</v>
      </c>
      <c r="H5" s="110">
        <v>83956</v>
      </c>
    </row>
    <row r="6" spans="1:8" ht="15.75">
      <c r="A6" s="108" t="s">
        <v>8</v>
      </c>
      <c r="B6" s="110">
        <v>468214</v>
      </c>
      <c r="C6" s="110">
        <v>411154</v>
      </c>
      <c r="D6" s="110">
        <f t="shared" si="0"/>
        <v>57060</v>
      </c>
      <c r="E6" s="110">
        <v>444108</v>
      </c>
      <c r="F6" s="110">
        <f t="shared" si="1"/>
        <v>32954</v>
      </c>
      <c r="G6" s="111">
        <f t="shared" si="2"/>
        <v>0.5775324220119172</v>
      </c>
      <c r="H6" s="110">
        <v>440368</v>
      </c>
    </row>
    <row r="7" spans="1:8" ht="15.75">
      <c r="A7" s="108" t="s">
        <v>9</v>
      </c>
      <c r="B7" s="110">
        <v>317299</v>
      </c>
      <c r="C7" s="110">
        <v>271786</v>
      </c>
      <c r="D7" s="110">
        <f t="shared" si="0"/>
        <v>45513</v>
      </c>
      <c r="E7" s="110">
        <v>298057</v>
      </c>
      <c r="F7" s="110">
        <f t="shared" si="1"/>
        <v>26271</v>
      </c>
      <c r="G7" s="111">
        <f t="shared" si="2"/>
        <v>0.5772196954716234</v>
      </c>
      <c r="H7" s="110">
        <v>295471</v>
      </c>
    </row>
    <row r="8" spans="1:8" ht="15.75">
      <c r="A8" s="108" t="s">
        <v>11</v>
      </c>
      <c r="B8" s="110">
        <v>617976</v>
      </c>
      <c r="C8" s="110">
        <v>557423</v>
      </c>
      <c r="D8" s="110">
        <f t="shared" si="0"/>
        <v>60553</v>
      </c>
      <c r="E8" s="110">
        <v>599909</v>
      </c>
      <c r="F8" s="110">
        <f t="shared" si="1"/>
        <v>42486</v>
      </c>
      <c r="G8" s="111">
        <f t="shared" si="2"/>
        <v>0.7016332799365845</v>
      </c>
      <c r="H8" s="110">
        <v>591357</v>
      </c>
    </row>
    <row r="9" spans="1:8" ht="15.75">
      <c r="A9" s="108" t="s">
        <v>44</v>
      </c>
      <c r="B9" s="110">
        <v>19167</v>
      </c>
      <c r="C9" s="110">
        <v>16161</v>
      </c>
      <c r="D9" s="110">
        <f t="shared" si="0"/>
        <v>3006</v>
      </c>
      <c r="E9" s="110">
        <v>18419</v>
      </c>
      <c r="F9" s="110">
        <f t="shared" si="1"/>
        <v>2258</v>
      </c>
      <c r="G9" s="111">
        <f t="shared" si="2"/>
        <v>0.7511643379906853</v>
      </c>
      <c r="H9" s="110">
        <v>18025</v>
      </c>
    </row>
    <row r="10" spans="1:8" ht="15.75">
      <c r="A10" s="108" t="s">
        <v>37</v>
      </c>
      <c r="B10" s="110">
        <v>12135</v>
      </c>
      <c r="C10" s="110">
        <v>9748</v>
      </c>
      <c r="D10" s="110">
        <f t="shared" si="0"/>
        <v>2387</v>
      </c>
      <c r="E10" s="110">
        <v>10764</v>
      </c>
      <c r="F10" s="110">
        <f t="shared" si="1"/>
        <v>1016</v>
      </c>
      <c r="G10" s="111">
        <f t="shared" si="2"/>
        <v>0.42563887725178046</v>
      </c>
      <c r="H10" s="110">
        <v>10899</v>
      </c>
    </row>
    <row r="11" spans="1:8" ht="15.75">
      <c r="A11" s="108" t="s">
        <v>12</v>
      </c>
      <c r="B11" s="110">
        <v>175530</v>
      </c>
      <c r="C11" s="110">
        <v>149792</v>
      </c>
      <c r="D11" s="110">
        <f t="shared" si="0"/>
        <v>25738</v>
      </c>
      <c r="E11" s="110">
        <v>166816</v>
      </c>
      <c r="F11" s="110">
        <f t="shared" si="1"/>
        <v>17024</v>
      </c>
      <c r="G11" s="111">
        <f t="shared" si="2"/>
        <v>0.6614344548916</v>
      </c>
      <c r="H11" s="110">
        <v>165116</v>
      </c>
    </row>
    <row r="12" spans="1:8" ht="15.75">
      <c r="A12" s="108" t="s">
        <v>13</v>
      </c>
      <c r="B12" s="110">
        <v>132302</v>
      </c>
      <c r="C12" s="110">
        <v>113995</v>
      </c>
      <c r="D12" s="110">
        <f t="shared" si="0"/>
        <v>18307</v>
      </c>
      <c r="E12" s="110">
        <v>128277</v>
      </c>
      <c r="F12" s="110">
        <f t="shared" si="1"/>
        <v>14282</v>
      </c>
      <c r="G12" s="111">
        <f t="shared" si="2"/>
        <v>0.7801387447424483</v>
      </c>
      <c r="H12" s="110">
        <v>125272</v>
      </c>
    </row>
    <row r="13" spans="1:8" ht="15.75">
      <c r="A13" s="108" t="s">
        <v>59</v>
      </c>
      <c r="B13" s="110">
        <v>23220</v>
      </c>
      <c r="C13" s="110">
        <v>21154</v>
      </c>
      <c r="D13" s="110">
        <f t="shared" si="0"/>
        <v>2066</v>
      </c>
      <c r="E13" s="110">
        <v>22654</v>
      </c>
      <c r="F13" s="110">
        <f t="shared" si="1"/>
        <v>1500</v>
      </c>
      <c r="G13" s="111">
        <f t="shared" si="2"/>
        <v>0.7260406582768635</v>
      </c>
      <c r="H13" s="110">
        <v>22405</v>
      </c>
    </row>
    <row r="14" spans="1:8" ht="15.75">
      <c r="A14" s="108" t="s">
        <v>60</v>
      </c>
      <c r="B14" s="110">
        <v>3912</v>
      </c>
      <c r="C14" s="110">
        <v>3619</v>
      </c>
      <c r="D14" s="110">
        <f t="shared" si="0"/>
        <v>293</v>
      </c>
      <c r="E14" s="110">
        <v>3740</v>
      </c>
      <c r="F14" s="110">
        <f t="shared" si="1"/>
        <v>121</v>
      </c>
      <c r="G14" s="111">
        <f t="shared" si="2"/>
        <v>0.4129692832764505</v>
      </c>
      <c r="H14" s="110">
        <v>3740</v>
      </c>
    </row>
    <row r="15" spans="1:8" ht="15.75">
      <c r="A15" s="108" t="s">
        <v>6</v>
      </c>
      <c r="B15" s="110">
        <v>41138</v>
      </c>
      <c r="C15" s="110">
        <v>34231</v>
      </c>
      <c r="D15" s="110">
        <f t="shared" si="0"/>
        <v>6907</v>
      </c>
      <c r="E15" s="110">
        <v>39296</v>
      </c>
      <c r="F15" s="110">
        <f t="shared" si="1"/>
        <v>5065</v>
      </c>
      <c r="G15" s="111">
        <f t="shared" si="2"/>
        <v>0.7333140292456928</v>
      </c>
      <c r="H15" s="110">
        <v>38412</v>
      </c>
    </row>
    <row r="16" spans="1:8" ht="15.75">
      <c r="A16" s="108" t="s">
        <v>7</v>
      </c>
      <c r="B16" s="110">
        <v>103586</v>
      </c>
      <c r="C16" s="110">
        <v>88161</v>
      </c>
      <c r="D16" s="110">
        <f t="shared" si="0"/>
        <v>15425</v>
      </c>
      <c r="E16" s="110">
        <v>98857</v>
      </c>
      <c r="F16" s="110">
        <f t="shared" si="1"/>
        <v>10696</v>
      </c>
      <c r="G16" s="111">
        <f t="shared" si="2"/>
        <v>0.693419773095624</v>
      </c>
      <c r="H16" s="110">
        <v>97110</v>
      </c>
    </row>
    <row r="17" spans="1:8" ht="15.75">
      <c r="A17" s="112" t="s">
        <v>45</v>
      </c>
      <c r="B17" s="113">
        <f>SUM(B3:B16)</f>
        <v>2966420</v>
      </c>
      <c r="C17" s="113">
        <f>SUM(C3:C16)</f>
        <v>2623809</v>
      </c>
      <c r="D17" s="113">
        <f>SUM(D3:D16)</f>
        <v>342611</v>
      </c>
      <c r="E17" s="113">
        <f>SUM(E3:E16)</f>
        <v>2799538</v>
      </c>
      <c r="F17" s="113">
        <f>SUM(F3:F16)</f>
        <v>175729</v>
      </c>
      <c r="G17" s="114">
        <f t="shared" si="2"/>
        <v>0.5129111441255535</v>
      </c>
      <c r="H17" s="113">
        <f>SUM(H3:H16)</f>
        <v>2792791</v>
      </c>
    </row>
    <row r="18" spans="1:8" ht="15.75">
      <c r="A18" s="108"/>
      <c r="B18" s="110"/>
      <c r="C18" s="110"/>
      <c r="D18" s="113"/>
      <c r="E18" s="110"/>
      <c r="F18" s="110"/>
      <c r="G18" s="110"/>
      <c r="H18" s="110"/>
    </row>
    <row r="19" spans="1:8" ht="15.75">
      <c r="A19" s="108"/>
      <c r="B19" s="117">
        <v>2020</v>
      </c>
      <c r="C19" s="117"/>
      <c r="D19" s="117"/>
      <c r="E19" s="117"/>
      <c r="F19" s="117"/>
      <c r="G19" s="109"/>
      <c r="H19" s="108"/>
    </row>
    <row r="20" spans="1:8" ht="15.75">
      <c r="A20" s="108"/>
      <c r="B20" s="109" t="s">
        <v>38</v>
      </c>
      <c r="C20" s="109" t="s">
        <v>39</v>
      </c>
      <c r="D20" s="109" t="s">
        <v>42</v>
      </c>
      <c r="E20" s="109" t="s">
        <v>40</v>
      </c>
      <c r="F20" s="109" t="s">
        <v>41</v>
      </c>
      <c r="G20" s="109" t="s">
        <v>46</v>
      </c>
      <c r="H20" s="109" t="s">
        <v>43</v>
      </c>
    </row>
    <row r="21" spans="1:8" ht="15.75">
      <c r="A21" s="108" t="s">
        <v>48</v>
      </c>
      <c r="B21" s="110">
        <v>273259</v>
      </c>
      <c r="C21" s="110">
        <v>230583</v>
      </c>
      <c r="D21" s="110">
        <f>SUM(B21-C21)</f>
        <v>42676</v>
      </c>
      <c r="E21" s="110">
        <v>258006</v>
      </c>
      <c r="F21" s="110">
        <f>SUM(E21-C21)</f>
        <v>27423</v>
      </c>
      <c r="G21" s="111">
        <f>SUM(F21/D21)</f>
        <v>0.6425859968131971</v>
      </c>
      <c r="H21" s="110">
        <v>256800</v>
      </c>
    </row>
    <row r="22" spans="1:8" ht="15.75">
      <c r="A22" s="108" t="s">
        <v>47</v>
      </c>
      <c r="B22" s="110">
        <v>57015</v>
      </c>
      <c r="C22" s="110">
        <v>48937</v>
      </c>
      <c r="D22" s="110">
        <f aca="true" t="shared" si="3" ref="D22:D32">SUM(B22-C22)</f>
        <v>8078</v>
      </c>
      <c r="E22" s="110">
        <v>55460</v>
      </c>
      <c r="F22" s="110">
        <f aca="true" t="shared" si="4" ref="F22:F32">SUM(E22-C22)</f>
        <v>6523</v>
      </c>
      <c r="G22" s="111">
        <f>SUM(F22/D22)</f>
        <v>0.8075018568952711</v>
      </c>
      <c r="H22" s="110">
        <v>54314</v>
      </c>
    </row>
    <row r="23" spans="1:8" ht="15.75">
      <c r="A23" s="108" t="s">
        <v>49</v>
      </c>
      <c r="B23" s="110">
        <v>172668</v>
      </c>
      <c r="C23" s="110">
        <v>149516</v>
      </c>
      <c r="D23" s="110">
        <f t="shared" si="3"/>
        <v>23152</v>
      </c>
      <c r="E23" s="110">
        <v>160468</v>
      </c>
      <c r="F23" s="110">
        <f t="shared" si="4"/>
        <v>10952</v>
      </c>
      <c r="G23" s="111">
        <f aca="true" t="shared" si="5" ref="G23:G32">SUM(F23/D23)</f>
        <v>0.4730476848652384</v>
      </c>
      <c r="H23" s="110">
        <v>161187</v>
      </c>
    </row>
    <row r="24" spans="1:8" ht="15.75">
      <c r="A24" s="108" t="s">
        <v>50</v>
      </c>
      <c r="B24" s="108">
        <v>22122</v>
      </c>
      <c r="C24" s="108">
        <v>18639</v>
      </c>
      <c r="D24" s="110">
        <f t="shared" si="3"/>
        <v>3483</v>
      </c>
      <c r="E24" s="108">
        <v>20882</v>
      </c>
      <c r="F24" s="110">
        <f t="shared" si="4"/>
        <v>2243</v>
      </c>
      <c r="G24" s="111">
        <f t="shared" si="5"/>
        <v>0.6439850703416595</v>
      </c>
      <c r="H24" s="108">
        <v>20901</v>
      </c>
    </row>
    <row r="25" spans="1:8" ht="15.75">
      <c r="A25" s="108" t="s">
        <v>31</v>
      </c>
      <c r="B25" s="110">
        <v>46671</v>
      </c>
      <c r="C25" s="110">
        <v>42951</v>
      </c>
      <c r="D25" s="110">
        <f t="shared" si="3"/>
        <v>3720</v>
      </c>
      <c r="E25" s="110">
        <v>46191</v>
      </c>
      <c r="F25" s="110">
        <f t="shared" si="4"/>
        <v>3240</v>
      </c>
      <c r="G25" s="111">
        <f t="shared" si="5"/>
        <v>0.8709677419354839</v>
      </c>
      <c r="H25" s="110">
        <v>45498</v>
      </c>
    </row>
    <row r="26" spans="1:8" ht="15.75">
      <c r="A26" s="108" t="s">
        <v>51</v>
      </c>
      <c r="B26" s="110">
        <v>3800</v>
      </c>
      <c r="C26" s="110">
        <v>3501</v>
      </c>
      <c r="D26" s="110">
        <f t="shared" si="3"/>
        <v>299</v>
      </c>
      <c r="E26" s="110">
        <v>3651</v>
      </c>
      <c r="F26" s="110">
        <f t="shared" si="4"/>
        <v>150</v>
      </c>
      <c r="G26" s="111">
        <f t="shared" si="5"/>
        <v>0.5016722408026756</v>
      </c>
      <c r="H26" s="110">
        <v>3652</v>
      </c>
    </row>
    <row r="27" spans="1:8" ht="15.75">
      <c r="A27" s="108" t="s">
        <v>52</v>
      </c>
      <c r="B27" s="110">
        <v>21980</v>
      </c>
      <c r="C27" s="110">
        <v>19723</v>
      </c>
      <c r="D27" s="110">
        <f t="shared" si="3"/>
        <v>2257</v>
      </c>
      <c r="E27" s="110">
        <v>21635</v>
      </c>
      <c r="F27" s="110">
        <f t="shared" si="4"/>
        <v>1912</v>
      </c>
      <c r="G27" s="111">
        <f t="shared" si="5"/>
        <v>0.8471422241914045</v>
      </c>
      <c r="H27" s="110">
        <v>21362</v>
      </c>
    </row>
    <row r="28" spans="1:8" ht="15.75">
      <c r="A28" s="108" t="s">
        <v>54</v>
      </c>
      <c r="B28" s="110">
        <v>12371</v>
      </c>
      <c r="C28" s="110">
        <v>11788</v>
      </c>
      <c r="D28" s="110">
        <f t="shared" si="3"/>
        <v>583</v>
      </c>
      <c r="E28" s="110">
        <v>12473</v>
      </c>
      <c r="F28" s="110">
        <f t="shared" si="4"/>
        <v>685</v>
      </c>
      <c r="G28" s="111">
        <f t="shared" si="5"/>
        <v>1.1749571183533447</v>
      </c>
      <c r="H28" s="110">
        <v>12319</v>
      </c>
    </row>
    <row r="29" spans="1:8" ht="15.75">
      <c r="A29" s="108" t="s">
        <v>56</v>
      </c>
      <c r="B29" s="110">
        <v>35934</v>
      </c>
      <c r="C29" s="110">
        <v>31005</v>
      </c>
      <c r="D29" s="110">
        <f t="shared" si="3"/>
        <v>4929</v>
      </c>
      <c r="E29" s="110">
        <v>35608</v>
      </c>
      <c r="F29" s="110">
        <f t="shared" si="4"/>
        <v>4603</v>
      </c>
      <c r="G29" s="111">
        <f t="shared" si="5"/>
        <v>0.9338608236964901</v>
      </c>
      <c r="H29" s="110">
        <v>34388</v>
      </c>
    </row>
    <row r="30" spans="1:8" ht="15.75">
      <c r="A30" s="108" t="s">
        <v>53</v>
      </c>
      <c r="B30" s="110">
        <v>45826</v>
      </c>
      <c r="C30" s="110">
        <v>41800</v>
      </c>
      <c r="D30" s="110">
        <f t="shared" si="3"/>
        <v>4026</v>
      </c>
      <c r="E30" s="110">
        <v>44606</v>
      </c>
      <c r="F30" s="110">
        <f t="shared" si="4"/>
        <v>2806</v>
      </c>
      <c r="G30" s="111">
        <f t="shared" si="5"/>
        <v>0.696969696969697</v>
      </c>
      <c r="H30" s="110">
        <v>44216</v>
      </c>
    </row>
    <row r="31" spans="1:8" ht="15.75">
      <c r="A31" s="108" t="s">
        <v>55</v>
      </c>
      <c r="B31" s="110">
        <v>24034</v>
      </c>
      <c r="C31" s="110">
        <v>20330</v>
      </c>
      <c r="D31" s="110">
        <f t="shared" si="3"/>
        <v>3704</v>
      </c>
      <c r="E31" s="110">
        <v>22823</v>
      </c>
      <c r="F31" s="110">
        <f t="shared" si="4"/>
        <v>2493</v>
      </c>
      <c r="G31" s="111">
        <f t="shared" si="5"/>
        <v>0.6730561555075594</v>
      </c>
      <c r="H31" s="110">
        <v>22605</v>
      </c>
    </row>
    <row r="32" spans="1:8" ht="15.75">
      <c r="A32" s="108" t="s">
        <v>57</v>
      </c>
      <c r="B32" s="110">
        <v>15184</v>
      </c>
      <c r="C32" s="110">
        <v>12594</v>
      </c>
      <c r="D32" s="110">
        <f t="shared" si="3"/>
        <v>2590</v>
      </c>
      <c r="E32" s="110">
        <v>14364</v>
      </c>
      <c r="F32" s="110">
        <f t="shared" si="4"/>
        <v>1770</v>
      </c>
      <c r="G32" s="111">
        <f t="shared" si="5"/>
        <v>0.6833976833976834</v>
      </c>
      <c r="H32" s="110">
        <v>14213</v>
      </c>
    </row>
    <row r="33" spans="1:8" ht="15.75">
      <c r="A33" s="112" t="s">
        <v>58</v>
      </c>
      <c r="B33" s="113">
        <f>SUM(B17,B21:B32)</f>
        <v>3697284</v>
      </c>
      <c r="C33" s="113">
        <f>SUM(C17,C21:C32)</f>
        <v>3255176</v>
      </c>
      <c r="D33" s="113">
        <f>SUM(B33-C33)</f>
        <v>442108</v>
      </c>
      <c r="E33" s="113">
        <f>SUM(E17,E21:E32)</f>
        <v>3495705</v>
      </c>
      <c r="F33" s="113">
        <f>SUM(F17,F21:F32)</f>
        <v>240529</v>
      </c>
      <c r="G33" s="114">
        <f>SUM(F33/D33)</f>
        <v>0.5440503225456224</v>
      </c>
      <c r="H33" s="113">
        <f>SUM(H17,H21:H32)</f>
        <v>3484246</v>
      </c>
    </row>
  </sheetData>
  <sheetProtection/>
  <mergeCells count="2">
    <mergeCell ref="B1:F1"/>
    <mergeCell ref="B19:F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Goodwin</dc:creator>
  <cp:keywords/>
  <dc:description/>
  <cp:lastModifiedBy>Gregory Goodwin</cp:lastModifiedBy>
  <cp:lastPrinted>2015-10-20T17:10:49Z</cp:lastPrinted>
  <dcterms:created xsi:type="dcterms:W3CDTF">1999-06-16T13:59:03Z</dcterms:created>
  <dcterms:modified xsi:type="dcterms:W3CDTF">2021-07-27T12:35:23Z</dcterms:modified>
  <cp:category/>
  <cp:version/>
  <cp:contentType/>
  <cp:contentStatus/>
</cp:coreProperties>
</file>