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frederickcounty</author>
  </authors>
  <commentList>
    <comment ref="F9" authorId="0">
      <text>
        <r>
          <rPr>
            <b/>
            <sz val="8"/>
            <rFont val="Tahoma"/>
            <family val="0"/>
          </rPr>
          <t>frederickcounty:</t>
        </r>
        <r>
          <rPr>
            <sz val="8"/>
            <rFont val="Tahoma"/>
            <family val="0"/>
          </rPr>
          <t xml:space="preserve">
would connect 2 MARC Stations, airport, MD Commuter Bus Stop &amp; multiple local transit stops</t>
        </r>
      </text>
    </comment>
    <comment ref="J9" authorId="0">
      <text>
        <r>
          <rPr>
            <b/>
            <sz val="8"/>
            <rFont val="Tahoma"/>
            <family val="0"/>
          </rPr>
          <t>frederickcounty:</t>
        </r>
        <r>
          <rPr>
            <sz val="8"/>
            <rFont val="Tahoma"/>
            <family val="0"/>
          </rPr>
          <t xml:space="preserve">
Nothing shown in County CIP until FY2013</t>
        </r>
      </text>
    </comment>
  </commentList>
</comments>
</file>

<file path=xl/sharedStrings.xml><?xml version="1.0" encoding="utf-8"?>
<sst xmlns="http://schemas.openxmlformats.org/spreadsheetml/2006/main" count="212" uniqueCount="85">
  <si>
    <t>Funding</t>
  </si>
  <si>
    <t>State</t>
  </si>
  <si>
    <t>Jurisdiction</t>
  </si>
  <si>
    <t>Project Name</t>
  </si>
  <si>
    <t>DC</t>
  </si>
  <si>
    <t>Metropolitan Branch Trail</t>
  </si>
  <si>
    <t>Y</t>
  </si>
  <si>
    <t>MD</t>
  </si>
  <si>
    <t>Falls Road Shared-Use Path</t>
  </si>
  <si>
    <t>Henson Creek Trail</t>
  </si>
  <si>
    <t>VA</t>
  </si>
  <si>
    <t xml:space="preserve">Holmes Run Greenway Shared-Use Path Improvements </t>
  </si>
  <si>
    <t>Arlington Boulevard Bikeway Improvements</t>
  </si>
  <si>
    <t>Loudoun County Parkway Shared-Use Path</t>
  </si>
  <si>
    <t>ALL</t>
  </si>
  <si>
    <t>WMATA area</t>
  </si>
  <si>
    <t>WMATA Bicycle Parking Project</t>
  </si>
  <si>
    <t>Total Cost</t>
  </si>
  <si>
    <t>D.C. Total</t>
  </si>
  <si>
    <t>Maryland Total</t>
  </si>
  <si>
    <t>Virginia Total</t>
  </si>
  <si>
    <t>fully funded</t>
  </si>
  <si>
    <t>Old Bridge Road Sidewalk</t>
  </si>
  <si>
    <t>Leesburg Pike Seven Corners to Alexandria Pedestrian Initiative</t>
  </si>
  <si>
    <t xml:space="preserve">Holmes Run Pedestrian/Bicycle Crossing </t>
  </si>
  <si>
    <t>Route 1 Pedestrian and Bicycle Safety Improvements</t>
  </si>
  <si>
    <t>Dumfries Road (Route 234) Bike Path</t>
  </si>
  <si>
    <t>Transit Access</t>
  </si>
  <si>
    <t>Bicycle Network Connectivity</t>
  </si>
  <si>
    <t>On last year's list?</t>
  </si>
  <si>
    <t>Pedestrian Safety</t>
  </si>
  <si>
    <t>Monocacy River Greenway Trail Phase I</t>
  </si>
  <si>
    <t>Projects from the December 2006 Priority List that Subsequently Received Full Funding</t>
  </si>
  <si>
    <t>*All projects are included in approved local plans and/or supported by the local government.  Although some have been funded for study, none have received a full funding commitment.</t>
  </si>
  <si>
    <t xml:space="preserve">**Known funding allocated in recent years.  May not include previous funding for related but separate project on the same facility.  </t>
  </si>
  <si>
    <t xml:space="preserve">***May not include future costs for related but separate projects on the same facility.   </t>
  </si>
  <si>
    <t>Estimated Total Cost****</t>
  </si>
  <si>
    <t>MacArthur Boulevard Bikeway Improvements</t>
  </si>
  <si>
    <t>District of Columbia</t>
  </si>
  <si>
    <t>Montgomery County</t>
  </si>
  <si>
    <t>Prince George's County</t>
  </si>
  <si>
    <t>Frederick County</t>
  </si>
  <si>
    <t>Alexandria</t>
  </si>
  <si>
    <t>Arlington</t>
  </si>
  <si>
    <t>Fairfax County</t>
  </si>
  <si>
    <t>Loudoun County</t>
  </si>
  <si>
    <t>Prince William County</t>
  </si>
  <si>
    <t>2006 B/P Plan?</t>
  </si>
  <si>
    <t>Priorities 2000?</t>
  </si>
  <si>
    <t>Metropolitan Branch Trail (Fort Totten section)</t>
  </si>
  <si>
    <t>Arlington Boulevard Pedestrian &amp; Bikeway Improvements</t>
  </si>
  <si>
    <t>Town of Herndon</t>
  </si>
  <si>
    <t>Rhode Island Avenue Trolley Trail Extension</t>
  </si>
  <si>
    <t>Folly Lick/Spring Branch Regional Trail to Dulles Metrorail</t>
  </si>
  <si>
    <t xml:space="preserve">****Costs are in FY 2009 dollars.  Inflation may increase nominal total cost.  </t>
  </si>
  <si>
    <t>Projects from the December 2007 Priority List that Subsequently Received Full Funding*****</t>
  </si>
  <si>
    <t>*****No projects from the December 2008 list subsequently received full funding.</t>
  </si>
  <si>
    <t>N</t>
  </si>
  <si>
    <t>P</t>
  </si>
  <si>
    <t>DDOT</t>
  </si>
  <si>
    <t>Lead Agency</t>
  </si>
  <si>
    <t xml:space="preserve">Funding Status </t>
  </si>
  <si>
    <t>Montgomery County DOT</t>
  </si>
  <si>
    <t>City of Alexandria</t>
  </si>
  <si>
    <t>Arlington County</t>
  </si>
  <si>
    <t xml:space="preserve">"Funding requested" reflects funds that will be needed during the coming fiscal year.  "N" is not funded, "P" is partially funded.  </t>
  </si>
  <si>
    <t>Loudoun County Office of Transportation</t>
  </si>
  <si>
    <t>Frederick County Division of Parks &amp; Recreation</t>
  </si>
  <si>
    <t>Fairfax County DOT</t>
  </si>
  <si>
    <t>M-NCPPC Prince George's County</t>
  </si>
  <si>
    <t>Prince William County/VDOT</t>
  </si>
  <si>
    <t>FY 2012 Funding Requsted                         ( $ thousands)</t>
  </si>
  <si>
    <t>Funding Allocated since 10/09</t>
  </si>
  <si>
    <t>Funding Needed After FY2012***</t>
  </si>
  <si>
    <t>Funding Allocated                               before 10/09 Priority List**</t>
  </si>
  <si>
    <t>Priority Unfunded Bicycle/Pedestrian Projects Recommended by the Bicycle and Pedestrian Subcommittee for inclusion in the FY2012-17 TIP*</t>
  </si>
  <si>
    <t>MacArthur Boulevard Bikeway Improvements Phase III Design</t>
  </si>
  <si>
    <t>Washington Region</t>
  </si>
  <si>
    <t>Metropolitan Washington Council of Governments</t>
  </si>
  <si>
    <t xml:space="preserve">Regional Bike Sharing </t>
  </si>
  <si>
    <t>Macarthur Boulevard Bikeway Improvements Phase II</t>
  </si>
  <si>
    <t>Rt.1 Sidewalks/Crosswalks-Phase 1 (Ann. Way-Occoquan Rd)</t>
  </si>
  <si>
    <t>Projects from the December 2009 Priority List that Subsequently Received Full Funding</t>
  </si>
  <si>
    <t>Regional</t>
  </si>
  <si>
    <t>DRAFT November 20,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</si>
</sst>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.00"/>
    <numFmt numFmtId="172" formatCode="_([$$-409]* #,##0.00_);_([$$-409]* \(#,##0.00\);_([$$-409]* &quot;-&quot;??_);_(@_)"/>
    <numFmt numFmtId="173" formatCode="&quot;$&quot;#,##0.0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textRotation="60"/>
    </xf>
    <xf numFmtId="0" fontId="1" fillId="0" borderId="10" xfId="0" applyFont="1" applyBorder="1" applyAlignment="1">
      <alignment horizontal="center" textRotation="60"/>
    </xf>
    <xf numFmtId="0" fontId="0" fillId="0" borderId="0" xfId="0" applyAlignment="1">
      <alignment textRotation="60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textRotation="65"/>
    </xf>
    <xf numFmtId="0" fontId="0" fillId="0" borderId="10" xfId="0" applyFont="1" applyBorder="1" applyAlignment="1">
      <alignment horizontal="center" textRotation="65" wrapText="1"/>
    </xf>
    <xf numFmtId="0" fontId="0" fillId="0" borderId="11" xfId="0" applyFont="1" applyBorder="1" applyAlignment="1">
      <alignment horizontal="center" textRotation="65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A13" sqref="A13:IV13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45.8515625" style="0" customWidth="1"/>
    <col min="4" max="4" width="49.140625" style="0" customWidth="1"/>
    <col min="5" max="5" width="8.28125" style="0" customWidth="1"/>
    <col min="6" max="6" width="4.140625" style="0" customWidth="1"/>
    <col min="7" max="7" width="3.7109375" style="0" customWidth="1"/>
    <col min="8" max="8" width="3.421875" style="0" customWidth="1"/>
    <col min="9" max="9" width="3.57421875" style="0" customWidth="1"/>
    <col min="10" max="10" width="3.8515625" style="1" customWidth="1"/>
    <col min="11" max="11" width="8.7109375" style="1" customWidth="1"/>
    <col min="12" max="12" width="8.57421875" style="1" customWidth="1"/>
    <col min="13" max="13" width="8.7109375" style="0" customWidth="1"/>
    <col min="14" max="14" width="9.8515625" style="0" customWidth="1"/>
    <col min="16" max="16" width="10.7109375" style="0" bestFit="1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37"/>
      <c r="M1" s="1"/>
    </row>
    <row r="2" spans="1:13" ht="18">
      <c r="A2" s="1"/>
      <c r="B2" s="42" t="s">
        <v>84</v>
      </c>
      <c r="C2" s="1"/>
      <c r="D2" s="1"/>
      <c r="E2" s="1"/>
      <c r="F2" s="1"/>
      <c r="G2" s="1"/>
      <c r="H2" s="1"/>
      <c r="I2" s="1"/>
      <c r="J2" s="2"/>
      <c r="M2" s="1"/>
    </row>
    <row r="3" spans="1:13" ht="15">
      <c r="A3" s="36" t="s">
        <v>75</v>
      </c>
      <c r="B3" s="1"/>
      <c r="C3" s="1"/>
      <c r="D3" s="1"/>
      <c r="E3" s="1"/>
      <c r="F3" s="1"/>
      <c r="G3" s="1"/>
      <c r="H3" s="1"/>
      <c r="I3" s="1"/>
      <c r="J3" s="4"/>
      <c r="M3" s="1"/>
    </row>
    <row r="4" spans="1:13" ht="3.75" customHeight="1">
      <c r="A4" s="3"/>
      <c r="B4" s="1"/>
      <c r="C4" s="1"/>
      <c r="D4" s="1"/>
      <c r="E4" s="1"/>
      <c r="F4" s="1"/>
      <c r="G4" s="1"/>
      <c r="H4" s="1"/>
      <c r="I4" s="1"/>
      <c r="J4" s="4"/>
      <c r="M4" s="1"/>
    </row>
    <row r="5" spans="1:15" s="10" customFormat="1" ht="144" customHeight="1">
      <c r="A5" s="16" t="s">
        <v>1</v>
      </c>
      <c r="B5" s="16" t="s">
        <v>2</v>
      </c>
      <c r="C5" s="16" t="s">
        <v>60</v>
      </c>
      <c r="D5" s="16" t="s">
        <v>3</v>
      </c>
      <c r="E5" s="17" t="s">
        <v>71</v>
      </c>
      <c r="F5" s="16" t="s">
        <v>27</v>
      </c>
      <c r="G5" s="16" t="s">
        <v>28</v>
      </c>
      <c r="H5" s="16" t="s">
        <v>30</v>
      </c>
      <c r="I5" s="16" t="s">
        <v>29</v>
      </c>
      <c r="J5" s="18" t="s">
        <v>61</v>
      </c>
      <c r="K5" s="17" t="s">
        <v>74</v>
      </c>
      <c r="L5" s="16" t="s">
        <v>72</v>
      </c>
      <c r="M5" s="16" t="s">
        <v>73</v>
      </c>
      <c r="N5" s="16" t="s">
        <v>36</v>
      </c>
      <c r="O5" s="11"/>
    </row>
    <row r="6" spans="1:14" ht="12.75">
      <c r="A6" s="19" t="s">
        <v>4</v>
      </c>
      <c r="B6" s="19" t="s">
        <v>38</v>
      </c>
      <c r="C6" s="19" t="s">
        <v>59</v>
      </c>
      <c r="D6" s="19" t="s">
        <v>49</v>
      </c>
      <c r="E6" s="20">
        <v>3000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58</v>
      </c>
      <c r="K6" s="20">
        <v>4000</v>
      </c>
      <c r="L6" s="20">
        <v>0</v>
      </c>
      <c r="M6" s="20">
        <v>13000</v>
      </c>
      <c r="N6" s="20">
        <f aca="true" t="shared" si="0" ref="N6:N16">SUM(E6:M6)</f>
        <v>20000</v>
      </c>
    </row>
    <row r="7" spans="1:14" ht="12.75">
      <c r="A7" s="19" t="s">
        <v>7</v>
      </c>
      <c r="B7" s="19" t="s">
        <v>39</v>
      </c>
      <c r="C7" s="19" t="s">
        <v>62</v>
      </c>
      <c r="D7" s="19" t="s">
        <v>76</v>
      </c>
      <c r="E7" s="22"/>
      <c r="F7" s="21"/>
      <c r="G7" s="21" t="s">
        <v>6</v>
      </c>
      <c r="H7" s="21"/>
      <c r="I7" s="21" t="s">
        <v>57</v>
      </c>
      <c r="J7" s="21" t="s">
        <v>58</v>
      </c>
      <c r="K7" s="22"/>
      <c r="L7" s="22"/>
      <c r="M7" s="22"/>
      <c r="N7" s="20">
        <f t="shared" si="0"/>
        <v>0</v>
      </c>
    </row>
    <row r="8" spans="1:14" ht="12.75">
      <c r="A8" s="19"/>
      <c r="B8" s="19" t="s">
        <v>40</v>
      </c>
      <c r="C8" s="19" t="s">
        <v>69</v>
      </c>
      <c r="D8" s="19" t="s">
        <v>52</v>
      </c>
      <c r="E8" s="19">
        <v>550</v>
      </c>
      <c r="F8" s="21" t="s">
        <v>6</v>
      </c>
      <c r="G8" s="21" t="s">
        <v>6</v>
      </c>
      <c r="H8" s="21" t="s">
        <v>6</v>
      </c>
      <c r="I8" s="21" t="s">
        <v>6</v>
      </c>
      <c r="J8" s="21" t="s">
        <v>58</v>
      </c>
      <c r="K8" s="19"/>
      <c r="L8" s="19">
        <v>650</v>
      </c>
      <c r="M8" s="22">
        <v>800</v>
      </c>
      <c r="N8" s="20">
        <f t="shared" si="0"/>
        <v>2000</v>
      </c>
    </row>
    <row r="9" spans="1:14" ht="12.75">
      <c r="A9" s="19"/>
      <c r="B9" s="19" t="s">
        <v>41</v>
      </c>
      <c r="C9" s="38" t="s">
        <v>67</v>
      </c>
      <c r="D9" s="15" t="s">
        <v>31</v>
      </c>
      <c r="E9" s="19"/>
      <c r="F9" s="41" t="s">
        <v>6</v>
      </c>
      <c r="G9" s="21" t="s">
        <v>6</v>
      </c>
      <c r="H9" s="21" t="s">
        <v>6</v>
      </c>
      <c r="I9" s="21" t="s">
        <v>6</v>
      </c>
      <c r="J9" s="21" t="s">
        <v>58</v>
      </c>
      <c r="K9" s="19">
        <v>0</v>
      </c>
      <c r="L9" s="15">
        <v>0</v>
      </c>
      <c r="M9" s="22">
        <f>11*600</f>
        <v>6600</v>
      </c>
      <c r="N9" s="20">
        <f t="shared" si="0"/>
        <v>6600</v>
      </c>
    </row>
    <row r="10" spans="1:14" ht="12.75">
      <c r="A10" s="19" t="s">
        <v>10</v>
      </c>
      <c r="B10" s="19" t="s">
        <v>42</v>
      </c>
      <c r="C10" s="19" t="s">
        <v>63</v>
      </c>
      <c r="D10" s="19" t="s">
        <v>11</v>
      </c>
      <c r="E10" s="22">
        <v>510</v>
      </c>
      <c r="F10" s="21"/>
      <c r="G10" s="21" t="s">
        <v>6</v>
      </c>
      <c r="H10" s="21" t="s">
        <v>6</v>
      </c>
      <c r="I10" s="21" t="s">
        <v>6</v>
      </c>
      <c r="J10" s="21" t="s">
        <v>58</v>
      </c>
      <c r="K10" s="22">
        <v>0</v>
      </c>
      <c r="L10" s="22">
        <v>260</v>
      </c>
      <c r="M10" s="22">
        <v>2730</v>
      </c>
      <c r="N10" s="20">
        <f t="shared" si="0"/>
        <v>3500</v>
      </c>
    </row>
    <row r="11" spans="1:14" ht="13.5" customHeight="1">
      <c r="A11" s="19"/>
      <c r="B11" s="19" t="s">
        <v>43</v>
      </c>
      <c r="C11" s="19" t="s">
        <v>64</v>
      </c>
      <c r="D11" s="23" t="s">
        <v>50</v>
      </c>
      <c r="E11" s="22">
        <v>2000</v>
      </c>
      <c r="F11" s="21" t="s">
        <v>6</v>
      </c>
      <c r="G11" s="21" t="s">
        <v>6</v>
      </c>
      <c r="H11" s="21" t="s">
        <v>6</v>
      </c>
      <c r="I11" s="21" t="s">
        <v>6</v>
      </c>
      <c r="J11" s="21" t="s">
        <v>58</v>
      </c>
      <c r="K11" s="22">
        <v>60</v>
      </c>
      <c r="L11" s="22"/>
      <c r="M11" s="22">
        <v>1940</v>
      </c>
      <c r="N11" s="20">
        <f t="shared" si="0"/>
        <v>4000</v>
      </c>
    </row>
    <row r="12" spans="1:14" s="1" customFormat="1" ht="12.75">
      <c r="A12" s="19"/>
      <c r="B12" s="19" t="s">
        <v>44</v>
      </c>
      <c r="C12" s="19" t="s">
        <v>68</v>
      </c>
      <c r="D12" s="19" t="s">
        <v>23</v>
      </c>
      <c r="E12" s="22">
        <v>5000</v>
      </c>
      <c r="F12" s="21" t="s">
        <v>6</v>
      </c>
      <c r="G12" s="21" t="s">
        <v>6</v>
      </c>
      <c r="H12" s="21" t="s">
        <v>6</v>
      </c>
      <c r="I12" s="21" t="s">
        <v>6</v>
      </c>
      <c r="J12" s="21" t="s">
        <v>58</v>
      </c>
      <c r="K12" s="22">
        <v>4000</v>
      </c>
      <c r="L12" s="15"/>
      <c r="M12" s="22">
        <v>0</v>
      </c>
      <c r="N12" s="20">
        <f t="shared" si="0"/>
        <v>9000</v>
      </c>
    </row>
    <row r="13" spans="1:14" s="1" customFormat="1" ht="12.75">
      <c r="A13" s="19"/>
      <c r="B13" s="19" t="s">
        <v>51</v>
      </c>
      <c r="C13" s="19" t="s">
        <v>51</v>
      </c>
      <c r="D13" s="19" t="s">
        <v>53</v>
      </c>
      <c r="E13" s="22">
        <v>835</v>
      </c>
      <c r="F13" s="21" t="s">
        <v>6</v>
      </c>
      <c r="G13" s="21" t="s">
        <v>6</v>
      </c>
      <c r="H13" s="21" t="s">
        <v>6</v>
      </c>
      <c r="I13" s="21" t="s">
        <v>6</v>
      </c>
      <c r="J13" s="21" t="s">
        <v>57</v>
      </c>
      <c r="K13" s="22">
        <v>0</v>
      </c>
      <c r="L13" s="22">
        <v>0</v>
      </c>
      <c r="M13" s="22">
        <v>795</v>
      </c>
      <c r="N13" s="20">
        <f t="shared" si="0"/>
        <v>1630</v>
      </c>
    </row>
    <row r="14" spans="1:16" ht="12.75">
      <c r="A14" s="19"/>
      <c r="B14" s="19" t="s">
        <v>45</v>
      </c>
      <c r="C14" s="19" t="s">
        <v>66</v>
      </c>
      <c r="D14" s="19" t="s">
        <v>13</v>
      </c>
      <c r="E14" s="22">
        <v>400</v>
      </c>
      <c r="F14" s="21" t="s">
        <v>6</v>
      </c>
      <c r="G14" s="21" t="s">
        <v>6</v>
      </c>
      <c r="H14" s="21"/>
      <c r="I14" s="21" t="s">
        <v>6</v>
      </c>
      <c r="J14" s="21" t="s">
        <v>57</v>
      </c>
      <c r="K14" s="22">
        <v>0</v>
      </c>
      <c r="L14" s="22">
        <v>0</v>
      </c>
      <c r="M14" s="22">
        <v>1530</v>
      </c>
      <c r="N14" s="20">
        <f t="shared" si="0"/>
        <v>1930</v>
      </c>
      <c r="P14" s="39"/>
    </row>
    <row r="15" spans="1:14" ht="12.75">
      <c r="A15" s="19"/>
      <c r="B15" s="19" t="s">
        <v>46</v>
      </c>
      <c r="C15" s="19" t="s">
        <v>70</v>
      </c>
      <c r="D15" s="19" t="s">
        <v>81</v>
      </c>
      <c r="E15" s="22">
        <v>1000</v>
      </c>
      <c r="F15" s="21" t="s">
        <v>6</v>
      </c>
      <c r="G15" s="21" t="s">
        <v>6</v>
      </c>
      <c r="H15" s="21" t="s">
        <v>6</v>
      </c>
      <c r="I15" s="21" t="s">
        <v>57</v>
      </c>
      <c r="J15" s="21" t="s">
        <v>57</v>
      </c>
      <c r="K15" s="22">
        <v>0</v>
      </c>
      <c r="L15" s="22">
        <v>0</v>
      </c>
      <c r="M15" s="22">
        <v>1000</v>
      </c>
      <c r="N15" s="20">
        <f t="shared" si="0"/>
        <v>2000</v>
      </c>
    </row>
    <row r="16" spans="1:14" ht="12.75">
      <c r="A16" s="19" t="s">
        <v>14</v>
      </c>
      <c r="B16" s="19" t="s">
        <v>77</v>
      </c>
      <c r="C16" s="19" t="s">
        <v>78</v>
      </c>
      <c r="D16" s="19" t="s">
        <v>79</v>
      </c>
      <c r="E16" s="22">
        <v>14442</v>
      </c>
      <c r="F16" s="21" t="s">
        <v>6</v>
      </c>
      <c r="G16" s="21"/>
      <c r="H16" s="21"/>
      <c r="I16" s="21" t="s">
        <v>57</v>
      </c>
      <c r="J16" s="21" t="s">
        <v>58</v>
      </c>
      <c r="K16" s="22">
        <v>0</v>
      </c>
      <c r="L16" s="22">
        <v>0</v>
      </c>
      <c r="M16" s="22">
        <v>1100</v>
      </c>
      <c r="N16" s="20">
        <f t="shared" si="0"/>
        <v>15542</v>
      </c>
    </row>
    <row r="18" spans="1:14" ht="12.75">
      <c r="A18" s="15"/>
      <c r="B18" s="15"/>
      <c r="C18" s="15"/>
      <c r="D18" s="15" t="s">
        <v>17</v>
      </c>
      <c r="E18" s="24">
        <f>SUM(E6:E28)</f>
        <v>27792</v>
      </c>
      <c r="F18" s="15"/>
      <c r="G18" s="15"/>
      <c r="H18" s="15"/>
      <c r="I18" s="15"/>
      <c r="J18" s="15"/>
      <c r="K18" s="25">
        <f>SUM(K6:K27)</f>
        <v>8120</v>
      </c>
      <c r="L18" s="25">
        <f>SUM(L6:L27)</f>
        <v>1030</v>
      </c>
      <c r="M18" s="25">
        <f>SUM(M6:M27)</f>
        <v>30425</v>
      </c>
      <c r="N18" s="20">
        <f>SUM(E18:M18)</f>
        <v>67367</v>
      </c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3" ht="12.75">
      <c r="A20" s="15"/>
      <c r="B20" s="15"/>
      <c r="C20" s="19" t="s">
        <v>18</v>
      </c>
      <c r="D20" s="26">
        <f>E6</f>
        <v>3000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9" t="s">
        <v>19</v>
      </c>
      <c r="D21" s="26">
        <f>(E7+E8+E9)</f>
        <v>550</v>
      </c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15"/>
      <c r="C22" s="19" t="s">
        <v>20</v>
      </c>
      <c r="D22" s="26">
        <f>SUM(E10:E15)</f>
        <v>9745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/>
      <c r="B23" s="15"/>
      <c r="C23" s="19" t="s">
        <v>83</v>
      </c>
      <c r="D23" s="26">
        <f>(E16+E28)</f>
        <v>14442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33"/>
      <c r="B24" s="33"/>
      <c r="C24" s="34"/>
      <c r="D24" s="35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15"/>
      <c r="B25" s="15"/>
      <c r="C25" s="8" t="s">
        <v>82</v>
      </c>
      <c r="D25" s="28"/>
      <c r="E25" s="15"/>
      <c r="F25" s="15"/>
      <c r="G25" s="15"/>
      <c r="H25" s="15"/>
      <c r="I25" s="15"/>
      <c r="J25" s="15"/>
      <c r="K25" s="15"/>
      <c r="L25" s="15"/>
      <c r="M25" s="15"/>
    </row>
    <row r="26" spans="1:14" ht="12.75">
      <c r="A26" s="19" t="s">
        <v>7</v>
      </c>
      <c r="B26" s="22" t="s">
        <v>39</v>
      </c>
      <c r="C26" s="19" t="s">
        <v>80</v>
      </c>
      <c r="D26" s="22">
        <v>9530</v>
      </c>
      <c r="E26" s="19"/>
      <c r="F26" s="29"/>
      <c r="G26" s="19" t="s">
        <v>6</v>
      </c>
      <c r="H26" s="19"/>
      <c r="I26" s="22" t="s">
        <v>21</v>
      </c>
      <c r="J26" s="27"/>
      <c r="K26" s="15"/>
      <c r="L26" s="15"/>
      <c r="M26" s="15"/>
      <c r="N26" s="15"/>
    </row>
    <row r="27" spans="1:13" ht="12.75">
      <c r="A27" s="19" t="s">
        <v>10</v>
      </c>
      <c r="B27" s="19" t="s">
        <v>46</v>
      </c>
      <c r="C27" s="19" t="s">
        <v>22</v>
      </c>
      <c r="D27" s="22">
        <v>5000</v>
      </c>
      <c r="E27" s="19"/>
      <c r="F27" s="19" t="s">
        <v>6</v>
      </c>
      <c r="G27" s="19"/>
      <c r="H27" s="29" t="s">
        <v>6</v>
      </c>
      <c r="I27" s="29" t="s">
        <v>21</v>
      </c>
      <c r="J27"/>
      <c r="M27" s="1"/>
    </row>
    <row r="28" spans="1:12" ht="12.75">
      <c r="A28" s="19" t="s">
        <v>14</v>
      </c>
      <c r="B28" s="19" t="s">
        <v>15</v>
      </c>
      <c r="C28" s="19" t="s">
        <v>16</v>
      </c>
      <c r="D28" s="22">
        <v>1165</v>
      </c>
      <c r="E28" s="22"/>
      <c r="F28" s="21" t="s">
        <v>6</v>
      </c>
      <c r="G28" s="21"/>
      <c r="H28" s="21"/>
      <c r="I28" t="s">
        <v>21</v>
      </c>
      <c r="J28"/>
      <c r="K28"/>
      <c r="L28"/>
    </row>
    <row r="29" spans="1:13" ht="12.75">
      <c r="A29" s="27"/>
      <c r="B29" s="27"/>
      <c r="C29" s="27"/>
      <c r="D29" s="40"/>
      <c r="E29" s="27"/>
      <c r="F29" s="27"/>
      <c r="G29" s="27"/>
      <c r="H29" s="27"/>
      <c r="I29" s="27"/>
      <c r="J29"/>
      <c r="M29" s="1"/>
    </row>
    <row r="30" spans="1:13" ht="12.75">
      <c r="A30" s="15"/>
      <c r="B30" s="15"/>
      <c r="C30" s="8" t="s">
        <v>55</v>
      </c>
      <c r="D30" s="28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15" t="s">
        <v>1</v>
      </c>
      <c r="B31" s="15" t="s">
        <v>2</v>
      </c>
      <c r="C31" s="27" t="s">
        <v>3</v>
      </c>
      <c r="D31" s="28" t="s">
        <v>0</v>
      </c>
      <c r="E31" s="15"/>
      <c r="F31" s="15"/>
      <c r="G31" s="15"/>
      <c r="H31" s="15"/>
      <c r="I31" s="15"/>
      <c r="J31" s="15"/>
      <c r="K31" s="15"/>
      <c r="L31" s="15"/>
      <c r="M31" s="15"/>
    </row>
    <row r="32" spans="1:14" ht="12.75">
      <c r="A32" s="19" t="s">
        <v>7</v>
      </c>
      <c r="B32" s="19" t="s">
        <v>39</v>
      </c>
      <c r="C32" s="19" t="s">
        <v>8</v>
      </c>
      <c r="D32" s="22">
        <v>5000</v>
      </c>
      <c r="E32" s="19"/>
      <c r="F32" s="19" t="s">
        <v>6</v>
      </c>
      <c r="G32" s="19"/>
      <c r="H32" s="29" t="s">
        <v>6</v>
      </c>
      <c r="I32" s="29" t="s">
        <v>21</v>
      </c>
      <c r="J32" s="30"/>
      <c r="K32" s="15"/>
      <c r="L32" s="15"/>
      <c r="M32" s="15"/>
      <c r="N32" s="15"/>
    </row>
    <row r="34" spans="1:13" ht="12.75">
      <c r="A34" s="15"/>
      <c r="B34" s="15"/>
      <c r="C34" s="27"/>
      <c r="D34" s="28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.75">
      <c r="A35" s="15"/>
      <c r="B35" s="15"/>
      <c r="C35" s="8" t="s">
        <v>32</v>
      </c>
      <c r="D35" s="28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75">
      <c r="A36" s="15" t="s">
        <v>1</v>
      </c>
      <c r="B36" s="15" t="s">
        <v>2</v>
      </c>
      <c r="C36" s="27" t="s">
        <v>3</v>
      </c>
      <c r="D36" s="28" t="s">
        <v>0</v>
      </c>
      <c r="E36" s="15"/>
      <c r="F36" s="15"/>
      <c r="G36" s="15"/>
      <c r="H36" s="15"/>
      <c r="I36" s="15"/>
      <c r="J36" s="15"/>
      <c r="K36" s="15"/>
      <c r="L36" s="15"/>
      <c r="M36" s="15"/>
    </row>
    <row r="37" spans="1:14" ht="12.75">
      <c r="A37" s="19" t="s">
        <v>10</v>
      </c>
      <c r="B37" s="19" t="s">
        <v>42</v>
      </c>
      <c r="C37" s="19" t="s">
        <v>24</v>
      </c>
      <c r="D37" s="22">
        <v>750</v>
      </c>
      <c r="E37" s="19"/>
      <c r="F37" s="19" t="s">
        <v>6</v>
      </c>
      <c r="G37" s="19" t="s">
        <v>6</v>
      </c>
      <c r="H37" s="29" t="s">
        <v>6</v>
      </c>
      <c r="I37" s="29" t="s">
        <v>21</v>
      </c>
      <c r="J37" s="30"/>
      <c r="K37" s="15"/>
      <c r="L37" s="15"/>
      <c r="M37" s="15"/>
      <c r="N37" s="15"/>
    </row>
    <row r="38" spans="1:14" ht="12.75">
      <c r="A38" s="19"/>
      <c r="B38" s="19" t="s">
        <v>44</v>
      </c>
      <c r="C38" s="19" t="s">
        <v>25</v>
      </c>
      <c r="D38" s="22">
        <v>18000</v>
      </c>
      <c r="E38" s="19" t="s">
        <v>6</v>
      </c>
      <c r="F38" s="19" t="s">
        <v>6</v>
      </c>
      <c r="G38" s="19" t="s">
        <v>6</v>
      </c>
      <c r="H38" s="29" t="s">
        <v>6</v>
      </c>
      <c r="I38" s="29" t="s">
        <v>21</v>
      </c>
      <c r="J38" s="30"/>
      <c r="K38" s="15"/>
      <c r="L38" s="15"/>
      <c r="M38" s="15"/>
      <c r="N38" s="15"/>
    </row>
    <row r="39" spans="1:14" ht="12.75">
      <c r="A39" s="19"/>
      <c r="B39" s="19" t="s">
        <v>46</v>
      </c>
      <c r="C39" s="19" t="s">
        <v>26</v>
      </c>
      <c r="D39" s="22">
        <v>732</v>
      </c>
      <c r="E39" s="19" t="s">
        <v>6</v>
      </c>
      <c r="F39" s="19" t="s">
        <v>6</v>
      </c>
      <c r="G39" s="19"/>
      <c r="H39" s="29" t="s">
        <v>6</v>
      </c>
      <c r="I39" s="29" t="s">
        <v>21</v>
      </c>
      <c r="J39" s="31"/>
      <c r="K39" s="15"/>
      <c r="L39" s="15"/>
      <c r="M39" s="15"/>
      <c r="N39" s="15"/>
    </row>
    <row r="40" spans="1:12" ht="12.75">
      <c r="A40" s="7"/>
      <c r="B40" s="7"/>
      <c r="C40" s="7"/>
      <c r="D40" s="32">
        <f>SUM(D37:D39)</f>
        <v>19482</v>
      </c>
      <c r="E40" s="7"/>
      <c r="F40" s="7"/>
      <c r="G40" s="7"/>
      <c r="H40" s="7"/>
      <c r="I40" s="7"/>
      <c r="L40"/>
    </row>
    <row r="41" spans="1:12" ht="12.75">
      <c r="A41" s="1"/>
      <c r="B41" s="1"/>
      <c r="L41"/>
    </row>
    <row r="42" spans="1:12" ht="12.75">
      <c r="A42" s="1" t="s">
        <v>33</v>
      </c>
      <c r="B42" s="1"/>
      <c r="L42"/>
    </row>
    <row r="43" spans="1:2" ht="12.75">
      <c r="A43" s="9" t="s">
        <v>65</v>
      </c>
      <c r="B43" s="1"/>
    </row>
    <row r="44" spans="1:12" ht="12.75">
      <c r="A44" s="1" t="s">
        <v>34</v>
      </c>
      <c r="B44" s="1"/>
      <c r="J44"/>
      <c r="K44"/>
      <c r="L44"/>
    </row>
    <row r="45" spans="1:12" ht="12.75">
      <c r="A45" s="1" t="s">
        <v>35</v>
      </c>
      <c r="B45" s="1"/>
      <c r="J45"/>
      <c r="K45"/>
      <c r="L45"/>
    </row>
    <row r="46" spans="1:12" ht="12.75">
      <c r="A46" s="1" t="s">
        <v>54</v>
      </c>
      <c r="B46" s="1"/>
      <c r="J46"/>
      <c r="K46"/>
      <c r="L46"/>
    </row>
    <row r="47" spans="1:12" ht="12.75">
      <c r="A47" s="1" t="s">
        <v>56</v>
      </c>
      <c r="J47"/>
      <c r="K47"/>
      <c r="L47"/>
    </row>
    <row r="48" spans="10:12" ht="12.75">
      <c r="J48"/>
      <c r="K48"/>
      <c r="L48"/>
    </row>
    <row r="49" spans="10:12" ht="12.75">
      <c r="J49"/>
      <c r="K49"/>
      <c r="L49"/>
    </row>
  </sheetData>
  <sheetProtection/>
  <printOptions/>
  <pageMargins left="0.41" right="0.41" top="1" bottom="1" header="0.5" footer="0.5"/>
  <pageSetup fitToHeight="1" fitToWidth="1" horizontalDpi="600" verticalDpi="600" orientation="portrait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0.28125" style="0" customWidth="1"/>
    <col min="3" max="3" width="46.00390625" style="0" customWidth="1"/>
    <col min="4" max="4" width="11.8515625" style="0" customWidth="1"/>
    <col min="5" max="5" width="10.7109375" style="0" customWidth="1"/>
    <col min="6" max="6" width="10.140625" style="0" customWidth="1"/>
  </cols>
  <sheetData>
    <row r="2" spans="1:6" s="13" customFormat="1" ht="80.25">
      <c r="A2" s="12" t="s">
        <v>1</v>
      </c>
      <c r="B2" s="12" t="s">
        <v>2</v>
      </c>
      <c r="C2" s="12" t="s">
        <v>3</v>
      </c>
      <c r="D2" s="13" t="s">
        <v>29</v>
      </c>
      <c r="E2" s="13" t="s">
        <v>47</v>
      </c>
      <c r="F2" s="13" t="s">
        <v>48</v>
      </c>
    </row>
    <row r="3" spans="1:6" ht="12.75">
      <c r="A3" s="5" t="s">
        <v>4</v>
      </c>
      <c r="B3" s="5" t="s">
        <v>38</v>
      </c>
      <c r="C3" s="5" t="s">
        <v>5</v>
      </c>
      <c r="D3" s="10" t="s">
        <v>6</v>
      </c>
      <c r="E3" s="10" t="s">
        <v>6</v>
      </c>
      <c r="F3" s="14" t="s">
        <v>6</v>
      </c>
    </row>
    <row r="4" spans="1:6" ht="12.75">
      <c r="A4" s="5" t="s">
        <v>7</v>
      </c>
      <c r="B4" s="5" t="s">
        <v>39</v>
      </c>
      <c r="C4" s="5" t="s">
        <v>37</v>
      </c>
      <c r="D4" s="10"/>
      <c r="E4" s="10" t="s">
        <v>6</v>
      </c>
      <c r="F4" s="10"/>
    </row>
    <row r="5" spans="1:6" ht="12.75">
      <c r="A5" s="5"/>
      <c r="B5" s="5" t="s">
        <v>40</v>
      </c>
      <c r="C5" s="5" t="s">
        <v>9</v>
      </c>
      <c r="D5" s="10" t="s">
        <v>6</v>
      </c>
      <c r="E5" s="10" t="s">
        <v>6</v>
      </c>
      <c r="F5" s="10"/>
    </row>
    <row r="6" spans="1:6" ht="12.75">
      <c r="A6" s="5"/>
      <c r="B6" s="5" t="s">
        <v>41</v>
      </c>
      <c r="C6" s="9" t="s">
        <v>31</v>
      </c>
      <c r="D6" s="10"/>
      <c r="E6" s="10" t="s">
        <v>6</v>
      </c>
      <c r="F6" s="10" t="s">
        <v>6</v>
      </c>
    </row>
    <row r="7" spans="1:6" ht="12.75">
      <c r="A7" s="5" t="s">
        <v>10</v>
      </c>
      <c r="B7" s="5" t="s">
        <v>42</v>
      </c>
      <c r="C7" s="5" t="s">
        <v>11</v>
      </c>
      <c r="D7" s="10" t="s">
        <v>6</v>
      </c>
      <c r="E7" s="10"/>
      <c r="F7" s="10"/>
    </row>
    <row r="8" spans="1:6" ht="11.25" customHeight="1">
      <c r="A8" s="5"/>
      <c r="B8" s="5" t="s">
        <v>43</v>
      </c>
      <c r="C8" s="6" t="s">
        <v>12</v>
      </c>
      <c r="D8" s="10" t="s">
        <v>6</v>
      </c>
      <c r="E8" s="10" t="s">
        <v>6</v>
      </c>
      <c r="F8" s="10"/>
    </row>
    <row r="9" spans="1:6" ht="12.75">
      <c r="A9" s="5"/>
      <c r="B9" s="5" t="s">
        <v>44</v>
      </c>
      <c r="C9" s="5" t="s">
        <v>23</v>
      </c>
      <c r="D9" s="10"/>
      <c r="E9" s="10" t="s">
        <v>6</v>
      </c>
      <c r="F9" s="10"/>
    </row>
    <row r="10" spans="1:6" ht="12.75">
      <c r="A10" s="5"/>
      <c r="B10" s="5" t="s">
        <v>45</v>
      </c>
      <c r="C10" s="5" t="s">
        <v>13</v>
      </c>
      <c r="D10" s="10" t="s">
        <v>6</v>
      </c>
      <c r="E10" s="10" t="s">
        <v>6</v>
      </c>
      <c r="F10" s="10"/>
    </row>
    <row r="11" spans="1:6" ht="12.75">
      <c r="A11" s="5"/>
      <c r="B11" s="5" t="s">
        <v>46</v>
      </c>
      <c r="C11" s="5" t="s">
        <v>22</v>
      </c>
      <c r="D11" s="10"/>
      <c r="E11" s="10" t="s">
        <v>6</v>
      </c>
      <c r="F11" s="10"/>
    </row>
    <row r="12" spans="1:6" ht="12.75">
      <c r="A12" s="5" t="s">
        <v>14</v>
      </c>
      <c r="B12" s="5" t="s">
        <v>15</v>
      </c>
      <c r="C12" s="5" t="s">
        <v>16</v>
      </c>
      <c r="D12" s="10" t="s">
        <v>6</v>
      </c>
      <c r="E12" s="10"/>
      <c r="F12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2010-11-23T16:57:00Z</cp:lastPrinted>
  <dcterms:created xsi:type="dcterms:W3CDTF">2007-12-21T22:32:58Z</dcterms:created>
  <dcterms:modified xsi:type="dcterms:W3CDTF">2010-11-23T16:57:55Z</dcterms:modified>
  <cp:category/>
  <cp:version/>
  <cp:contentType/>
  <cp:contentStatus/>
</cp:coreProperties>
</file>