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anassas Local Centers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<sst xmlns="http://schemas.openxmlformats.org/spreadsheetml/2006/main" count="52" uniqueCount="43">
  <si>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Local Center ID #</t>
  </si>
  <si>
    <t>Local Center Name</t>
  </si>
  <si>
    <t>Jurisdiction</t>
  </si>
  <si>
    <t>TAZ2191</t>
  </si>
  <si>
    <t>AREA (SF)</t>
  </si>
  <si>
    <t>Acres</t>
  </si>
  <si>
    <t>2000 Household % in Activity Center</t>
  </si>
  <si>
    <t>2000 Employment % in Activity Center</t>
  </si>
  <si>
    <t>2000 Households</t>
  </si>
  <si>
    <t xml:space="preserve">2000 Gross Household Density </t>
  </si>
  <si>
    <t>2000 Employment</t>
  </si>
  <si>
    <t>2000 Gross Employment Density</t>
  </si>
  <si>
    <t>2005 Household % in Activity Center</t>
  </si>
  <si>
    <t>2005 Employment % in Activity Center</t>
  </si>
  <si>
    <t>2005 Households</t>
  </si>
  <si>
    <t xml:space="preserve">2005 Gross Household Density </t>
  </si>
  <si>
    <t>2005 Employment</t>
  </si>
  <si>
    <t>2005 Gross Employment Density</t>
  </si>
  <si>
    <t>2025 Household % in Activity Center</t>
  </si>
  <si>
    <t>2025 Employment % in Activity Center</t>
  </si>
  <si>
    <t>2025 Households</t>
  </si>
  <si>
    <t>2025 Gross Household Density</t>
  </si>
  <si>
    <t>2025 Employment</t>
  </si>
  <si>
    <t>2025 Gross Employment Density</t>
  </si>
  <si>
    <t>2030 Household % in Activity Center</t>
  </si>
  <si>
    <t>2030 Employment % in Activity Center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</si>
  <si>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</si>
  <si>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</si>
  <si>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</si>
  <si>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</si>
  <si>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</si>
  <si>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</si>
  <si>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</si>
  <si>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</si>
  <si>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</si>
  <si>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</si>
  <si>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</si>
  <si>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</si>
  <si>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Manassas </t>
  </si>
  <si>
    <r>
      <t>Prince William Co./</t>
    </r>
    <r>
      <rPr>
        <b/>
        <sz val="9"/>
        <rFont val="Arial"/>
        <family val="2"/>
      </rPr>
      <t>Manassas</t>
    </r>
    <r>
      <rPr>
        <sz val="9"/>
        <rFont val="Arial"/>
        <family val="2"/>
      </rPr>
      <t>/Manassas Park</t>
    </r>
  </si>
  <si>
    <r>
      <t>Prince William Co.</t>
    </r>
    <r>
      <rPr>
        <sz val="9"/>
        <rFont val="Arial"/>
        <family val="2"/>
      </rPr>
      <t>/Manassas/Manassas Park</t>
    </r>
  </si>
  <si>
    <t>Revised Round 7.0 Manassas</t>
  </si>
  <si>
    <t>Round 6.1 Manassas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</si>
</sst>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9" fontId="3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9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8.28125" style="12" customWidth="1"/>
    <col min="2" max="2" width="37.421875" style="11" bestFit="1" customWidth="1"/>
    <col min="3" max="3" width="31.00390625" style="11" customWidth="1"/>
    <col min="4" max="4" width="8.140625" style="11" bestFit="1" customWidth="1"/>
    <col min="5" max="5" width="12.28125" style="11" customWidth="1"/>
    <col min="6" max="6" width="7.140625" style="11" customWidth="1"/>
    <col min="7" max="7" width="11.7109375" style="11" customWidth="1"/>
    <col min="8" max="8" width="13.00390625" style="11" customWidth="1"/>
    <col min="9" max="9" width="11.7109375" style="11" customWidth="1"/>
    <col min="10" max="10" width="11.7109375" style="16" customWidth="1"/>
    <col min="11" max="11" width="11.7109375" style="11" customWidth="1"/>
    <col min="12" max="12" width="11.7109375" style="16" customWidth="1"/>
    <col min="13" max="13" width="11.7109375" style="19" customWidth="1"/>
    <col min="14" max="14" width="13.00390625" style="19" customWidth="1"/>
    <col min="15" max="15" width="11.7109375" style="11" customWidth="1"/>
    <col min="16" max="16" width="11.7109375" style="16" customWidth="1"/>
    <col min="17" max="17" width="11.7109375" style="11" customWidth="1"/>
    <col min="18" max="18" width="11.7109375" style="16" customWidth="1"/>
    <col min="19" max="19" width="11.7109375" style="19" customWidth="1"/>
    <col min="20" max="20" width="13.00390625" style="19" customWidth="1"/>
    <col min="21" max="21" width="11.7109375" style="11" customWidth="1"/>
    <col min="22" max="22" width="11.7109375" style="16" customWidth="1"/>
    <col min="23" max="23" width="11.57421875" style="11" customWidth="1"/>
    <col min="24" max="24" width="11.7109375" style="17" customWidth="1"/>
    <col min="25" max="25" width="12.7109375" style="11" customWidth="1"/>
    <col min="26" max="27" width="13.28125" style="11" customWidth="1"/>
    <col min="28" max="28" width="13.28125" style="19" customWidth="1"/>
    <col min="29" max="30" width="12.7109375" style="11" customWidth="1"/>
    <col min="31" max="31" width="12.57421875" style="11" customWidth="1"/>
    <col min="32" max="32" width="12.7109375" style="11" customWidth="1"/>
    <col min="33" max="16384" width="9.140625" style="11" customWidth="1"/>
  </cols>
  <sheetData>
    <row r="1" spans="1:38" ht="49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7" t="s">
        <v>26</v>
      </c>
      <c r="AB1" s="7" t="s">
        <v>27</v>
      </c>
      <c r="AC1" s="7" t="s">
        <v>28</v>
      </c>
      <c r="AD1" s="9" t="s">
        <v>29</v>
      </c>
      <c r="AE1" s="1" t="s">
        <v>30</v>
      </c>
      <c r="AF1" s="1" t="s">
        <v>31</v>
      </c>
      <c r="AG1" s="10" t="s">
        <v>32</v>
      </c>
      <c r="AH1" s="8" t="s">
        <v>33</v>
      </c>
      <c r="AI1" s="1" t="s">
        <v>34</v>
      </c>
      <c r="AJ1" s="1" t="s">
        <v>35</v>
      </c>
      <c r="AK1" s="10" t="s">
        <v>36</v>
      </c>
      <c r="AL1" s="8" t="s">
        <v>37</v>
      </c>
    </row>
    <row r="2" spans="1:37" ht="15.75">
      <c r="A2" s="12">
        <v>19</v>
      </c>
      <c r="B2" s="3" t="s">
        <v>38</v>
      </c>
      <c r="C2" s="13" t="s">
        <v>39</v>
      </c>
      <c r="D2" s="11">
        <v>1961</v>
      </c>
      <c r="E2" s="14">
        <v>46273780</v>
      </c>
      <c r="F2" s="14">
        <v>1062.299816345271</v>
      </c>
      <c r="G2" s="15">
        <v>1</v>
      </c>
      <c r="H2" s="15">
        <v>1</v>
      </c>
      <c r="I2" s="11">
        <v>3171</v>
      </c>
      <c r="K2" s="11">
        <v>2829</v>
      </c>
      <c r="M2" s="15">
        <v>1</v>
      </c>
      <c r="N2" s="15">
        <v>1</v>
      </c>
      <c r="O2" s="11">
        <v>3631</v>
      </c>
      <c r="Q2" s="11">
        <v>2953</v>
      </c>
      <c r="S2" s="15">
        <v>1</v>
      </c>
      <c r="T2" s="15">
        <v>1</v>
      </c>
      <c r="U2" s="11">
        <v>3631</v>
      </c>
      <c r="W2" s="11">
        <v>3079</v>
      </c>
      <c r="X2" s="16"/>
      <c r="Y2" s="15">
        <v>1</v>
      </c>
      <c r="Z2" s="15">
        <v>1</v>
      </c>
      <c r="AA2" s="11">
        <v>3631</v>
      </c>
      <c r="AB2" s="16"/>
      <c r="AC2" s="11">
        <v>3079</v>
      </c>
      <c r="AD2" s="17"/>
      <c r="AE2" s="5"/>
      <c r="AF2" s="18"/>
      <c r="AG2" s="18"/>
      <c r="AH2" s="19"/>
      <c r="AI2" s="20"/>
      <c r="AJ2" s="21"/>
      <c r="AK2" s="21"/>
    </row>
    <row r="3" spans="2:37" ht="15.75">
      <c r="B3" s="3"/>
      <c r="C3" s="13" t="s">
        <v>39</v>
      </c>
      <c r="D3" s="11">
        <v>1962</v>
      </c>
      <c r="E3" s="14">
        <v>34181720</v>
      </c>
      <c r="F3" s="14">
        <v>784.704315886134</v>
      </c>
      <c r="G3" s="15">
        <v>1</v>
      </c>
      <c r="H3" s="15">
        <v>1</v>
      </c>
      <c r="I3" s="11">
        <v>1748</v>
      </c>
      <c r="K3" s="11">
        <v>4079</v>
      </c>
      <c r="M3" s="15">
        <v>1</v>
      </c>
      <c r="N3" s="15">
        <v>1</v>
      </c>
      <c r="O3" s="11">
        <v>1838</v>
      </c>
      <c r="Q3" s="11">
        <v>5402</v>
      </c>
      <c r="S3" s="15">
        <v>1</v>
      </c>
      <c r="T3" s="15">
        <v>1</v>
      </c>
      <c r="U3" s="11">
        <v>2129</v>
      </c>
      <c r="W3" s="11">
        <v>6065</v>
      </c>
      <c r="X3" s="16"/>
      <c r="Y3" s="15">
        <v>1</v>
      </c>
      <c r="Z3" s="15">
        <v>1</v>
      </c>
      <c r="AA3" s="11">
        <v>2135</v>
      </c>
      <c r="AB3" s="16"/>
      <c r="AC3" s="11">
        <v>6065</v>
      </c>
      <c r="AD3" s="17"/>
      <c r="AE3" s="5"/>
      <c r="AF3" s="18"/>
      <c r="AG3" s="18"/>
      <c r="AH3" s="19"/>
      <c r="AI3" s="20"/>
      <c r="AJ3" s="21"/>
      <c r="AK3" s="21"/>
    </row>
    <row r="4" spans="2:37" ht="15.75">
      <c r="B4" s="3"/>
      <c r="C4" s="13" t="s">
        <v>39</v>
      </c>
      <c r="D4" s="11">
        <v>1963</v>
      </c>
      <c r="E4" s="14">
        <v>29934920</v>
      </c>
      <c r="F4" s="14">
        <v>687.2112029384757</v>
      </c>
      <c r="G4" s="15">
        <v>1</v>
      </c>
      <c r="H4" s="15">
        <v>1</v>
      </c>
      <c r="I4" s="11">
        <v>1699</v>
      </c>
      <c r="K4" s="11">
        <v>1286</v>
      </c>
      <c r="M4" s="15">
        <v>1</v>
      </c>
      <c r="N4" s="15">
        <v>1</v>
      </c>
      <c r="O4" s="11">
        <v>1866</v>
      </c>
      <c r="Q4" s="11">
        <v>1668</v>
      </c>
      <c r="S4" s="15">
        <v>1</v>
      </c>
      <c r="T4" s="15">
        <v>1</v>
      </c>
      <c r="U4" s="11">
        <v>2109</v>
      </c>
      <c r="W4" s="11">
        <v>1811</v>
      </c>
      <c r="X4" s="16"/>
      <c r="Y4" s="15">
        <v>1</v>
      </c>
      <c r="Z4" s="15">
        <v>1</v>
      </c>
      <c r="AA4" s="11">
        <v>2109</v>
      </c>
      <c r="AB4" s="16"/>
      <c r="AC4" s="11">
        <v>1811</v>
      </c>
      <c r="AD4" s="17"/>
      <c r="AE4" s="5"/>
      <c r="AF4" s="18"/>
      <c r="AG4" s="18"/>
      <c r="AH4" s="19"/>
      <c r="AI4" s="20"/>
      <c r="AJ4" s="21"/>
      <c r="AK4" s="21"/>
    </row>
    <row r="5" spans="2:37" ht="15.75">
      <c r="B5" s="3"/>
      <c r="C5" s="13" t="s">
        <v>39</v>
      </c>
      <c r="D5" s="11">
        <v>1964</v>
      </c>
      <c r="E5" s="14">
        <v>42673810</v>
      </c>
      <c r="F5" s="14">
        <v>979.6558769513315</v>
      </c>
      <c r="G5" s="15">
        <v>1</v>
      </c>
      <c r="H5" s="15">
        <v>1</v>
      </c>
      <c r="I5" s="11">
        <v>2830</v>
      </c>
      <c r="K5" s="11">
        <v>3677</v>
      </c>
      <c r="M5" s="15">
        <v>1</v>
      </c>
      <c r="N5" s="15">
        <v>1</v>
      </c>
      <c r="O5" s="11">
        <v>2988</v>
      </c>
      <c r="Q5" s="11">
        <v>1373</v>
      </c>
      <c r="S5" s="15">
        <v>1</v>
      </c>
      <c r="T5" s="15">
        <v>1</v>
      </c>
      <c r="U5" s="11">
        <v>3458</v>
      </c>
      <c r="W5" s="11">
        <v>1436</v>
      </c>
      <c r="X5" s="16"/>
      <c r="Y5" s="15">
        <v>1</v>
      </c>
      <c r="Z5" s="15">
        <v>1</v>
      </c>
      <c r="AA5" s="11">
        <v>3622</v>
      </c>
      <c r="AB5" s="16"/>
      <c r="AC5" s="11">
        <v>1436</v>
      </c>
      <c r="AD5" s="17"/>
      <c r="AE5" s="5"/>
      <c r="AF5" s="18"/>
      <c r="AG5" s="18"/>
      <c r="AH5" s="19"/>
      <c r="AI5" s="20"/>
      <c r="AJ5" s="21"/>
      <c r="AK5" s="21"/>
    </row>
    <row r="6" spans="2:37" ht="15.75">
      <c r="B6" s="3"/>
      <c r="C6" s="13" t="s">
        <v>39</v>
      </c>
      <c r="D6" s="11">
        <v>1965</v>
      </c>
      <c r="E6" s="14">
        <v>27463810</v>
      </c>
      <c r="F6" s="14">
        <v>630.4823232323232</v>
      </c>
      <c r="G6" s="15">
        <v>1</v>
      </c>
      <c r="H6" s="15">
        <v>1</v>
      </c>
      <c r="I6" s="11">
        <v>29</v>
      </c>
      <c r="K6" s="11">
        <v>4709</v>
      </c>
      <c r="M6" s="15">
        <v>1</v>
      </c>
      <c r="N6" s="15">
        <v>1</v>
      </c>
      <c r="O6" s="11">
        <v>28</v>
      </c>
      <c r="Q6" s="11">
        <v>5201</v>
      </c>
      <c r="S6" s="15">
        <v>1</v>
      </c>
      <c r="T6" s="15">
        <v>1</v>
      </c>
      <c r="U6" s="11">
        <v>28</v>
      </c>
      <c r="W6" s="11">
        <v>5201</v>
      </c>
      <c r="X6" s="16"/>
      <c r="Y6" s="15">
        <v>1</v>
      </c>
      <c r="Z6" s="15">
        <v>1</v>
      </c>
      <c r="AA6" s="11">
        <v>28</v>
      </c>
      <c r="AB6" s="16"/>
      <c r="AC6" s="11">
        <v>5201</v>
      </c>
      <c r="AD6" s="17"/>
      <c r="AE6" s="5"/>
      <c r="AF6" s="18"/>
      <c r="AG6" s="18"/>
      <c r="AH6" s="19"/>
      <c r="AI6" s="20"/>
      <c r="AJ6" s="21"/>
      <c r="AK6" s="21"/>
    </row>
    <row r="7" spans="2:37" ht="15.75">
      <c r="B7" s="3"/>
      <c r="C7" s="13" t="s">
        <v>39</v>
      </c>
      <c r="D7" s="11">
        <v>1966</v>
      </c>
      <c r="E7" s="14">
        <v>36307700</v>
      </c>
      <c r="F7" s="14">
        <v>833.510101010101</v>
      </c>
      <c r="G7" s="15">
        <v>1</v>
      </c>
      <c r="H7" s="15">
        <v>1</v>
      </c>
      <c r="I7" s="11">
        <v>1436</v>
      </c>
      <c r="K7" s="11">
        <v>3827</v>
      </c>
      <c r="M7" s="15">
        <v>1</v>
      </c>
      <c r="N7" s="15">
        <v>1</v>
      </c>
      <c r="O7" s="11">
        <v>1507</v>
      </c>
      <c r="Q7" s="11">
        <v>3827</v>
      </c>
      <c r="S7" s="15">
        <v>1</v>
      </c>
      <c r="T7" s="15">
        <v>1</v>
      </c>
      <c r="U7" s="11">
        <v>1642</v>
      </c>
      <c r="W7" s="11">
        <v>3960</v>
      </c>
      <c r="X7" s="16"/>
      <c r="Y7" s="15">
        <v>1</v>
      </c>
      <c r="Z7" s="15">
        <v>1</v>
      </c>
      <c r="AA7" s="11">
        <v>1642</v>
      </c>
      <c r="AB7" s="16"/>
      <c r="AC7" s="11">
        <v>4219</v>
      </c>
      <c r="AD7" s="17"/>
      <c r="AE7" s="5"/>
      <c r="AF7" s="18"/>
      <c r="AG7" s="18"/>
      <c r="AH7" s="19"/>
      <c r="AI7" s="20"/>
      <c r="AJ7" s="21"/>
      <c r="AK7" s="21"/>
    </row>
    <row r="8" spans="2:37" ht="15.75">
      <c r="B8" s="3"/>
      <c r="C8" s="13" t="s">
        <v>39</v>
      </c>
      <c r="D8" s="11">
        <v>1967</v>
      </c>
      <c r="E8" s="14">
        <v>8385362</v>
      </c>
      <c r="F8" s="14">
        <v>192.5014233241506</v>
      </c>
      <c r="G8" s="15">
        <v>1</v>
      </c>
      <c r="H8" s="15">
        <v>1</v>
      </c>
      <c r="I8" s="11">
        <v>479</v>
      </c>
      <c r="K8" s="11">
        <v>1891</v>
      </c>
      <c r="M8" s="15">
        <v>1</v>
      </c>
      <c r="N8" s="15">
        <v>1</v>
      </c>
      <c r="O8" s="11">
        <v>565</v>
      </c>
      <c r="Q8" s="11">
        <v>2159</v>
      </c>
      <c r="S8" s="15">
        <v>1</v>
      </c>
      <c r="T8" s="15">
        <v>1</v>
      </c>
      <c r="U8" s="11">
        <v>715</v>
      </c>
      <c r="W8" s="11">
        <v>2300</v>
      </c>
      <c r="X8" s="16"/>
      <c r="Y8" s="15">
        <v>1</v>
      </c>
      <c r="Z8" s="15">
        <v>1</v>
      </c>
      <c r="AA8" s="11">
        <v>715</v>
      </c>
      <c r="AB8" s="16"/>
      <c r="AC8" s="11">
        <v>2300</v>
      </c>
      <c r="AD8" s="17"/>
      <c r="AE8" s="5"/>
      <c r="AF8" s="18"/>
      <c r="AG8" s="18"/>
      <c r="AH8" s="19"/>
      <c r="AI8" s="20"/>
      <c r="AJ8" s="21"/>
      <c r="AK8" s="21"/>
    </row>
    <row r="9" spans="2:37" ht="15.75">
      <c r="B9" s="3"/>
      <c r="C9" s="13" t="s">
        <v>39</v>
      </c>
      <c r="D9" s="11">
        <v>2003</v>
      </c>
      <c r="E9" s="14">
        <v>7899160</v>
      </c>
      <c r="F9" s="14">
        <v>181.33976124885217</v>
      </c>
      <c r="G9" s="15">
        <v>1</v>
      </c>
      <c r="H9" s="15">
        <v>1</v>
      </c>
      <c r="I9" s="11">
        <v>365</v>
      </c>
      <c r="K9" s="11">
        <v>16</v>
      </c>
      <c r="M9" s="15">
        <v>1</v>
      </c>
      <c r="N9" s="15">
        <v>1</v>
      </c>
      <c r="O9" s="11">
        <v>405</v>
      </c>
      <c r="Q9" s="11">
        <v>18</v>
      </c>
      <c r="S9" s="15">
        <v>1</v>
      </c>
      <c r="T9" s="15">
        <v>1</v>
      </c>
      <c r="U9" s="11">
        <v>405</v>
      </c>
      <c r="W9" s="11">
        <v>18</v>
      </c>
      <c r="X9" s="16"/>
      <c r="Y9" s="15">
        <v>1</v>
      </c>
      <c r="Z9" s="15">
        <v>1</v>
      </c>
      <c r="AA9" s="11">
        <v>505</v>
      </c>
      <c r="AB9" s="16"/>
      <c r="AC9" s="11">
        <v>18</v>
      </c>
      <c r="AD9" s="17"/>
      <c r="AE9" s="5"/>
      <c r="AF9" s="18"/>
      <c r="AG9" s="18"/>
      <c r="AH9" s="19"/>
      <c r="AI9" s="20"/>
      <c r="AJ9" s="21"/>
      <c r="AK9" s="21"/>
    </row>
    <row r="10" spans="2:37" ht="15.75">
      <c r="B10" s="3"/>
      <c r="C10" s="13" t="s">
        <v>39</v>
      </c>
      <c r="D10" s="11">
        <v>2004</v>
      </c>
      <c r="E10" s="14">
        <v>32154340</v>
      </c>
      <c r="F10" s="14">
        <v>738.1620752984389</v>
      </c>
      <c r="G10" s="15">
        <v>1</v>
      </c>
      <c r="H10" s="15">
        <v>1</v>
      </c>
      <c r="I10" s="11">
        <v>0</v>
      </c>
      <c r="K10" s="11">
        <v>63</v>
      </c>
      <c r="M10" s="15">
        <v>1</v>
      </c>
      <c r="N10" s="15">
        <v>1</v>
      </c>
      <c r="O10" s="11">
        <v>0</v>
      </c>
      <c r="Q10" s="11">
        <v>72</v>
      </c>
      <c r="S10" s="15">
        <v>1</v>
      </c>
      <c r="T10" s="15">
        <v>1</v>
      </c>
      <c r="U10" s="11">
        <v>0</v>
      </c>
      <c r="W10" s="11">
        <v>72</v>
      </c>
      <c r="X10" s="16"/>
      <c r="Y10" s="15">
        <v>1</v>
      </c>
      <c r="Z10" s="15">
        <v>1</v>
      </c>
      <c r="AA10" s="11">
        <v>0</v>
      </c>
      <c r="AB10" s="16"/>
      <c r="AC10" s="11">
        <v>72</v>
      </c>
      <c r="AD10" s="17"/>
      <c r="AE10" s="5"/>
      <c r="AF10" s="18"/>
      <c r="AG10" s="18"/>
      <c r="AH10" s="19"/>
      <c r="AI10" s="20"/>
      <c r="AJ10" s="21"/>
      <c r="AK10" s="21"/>
    </row>
    <row r="11" spans="2:37" ht="15.75">
      <c r="B11" s="3"/>
      <c r="C11" s="13" t="s">
        <v>39</v>
      </c>
      <c r="D11" s="11">
        <v>2024</v>
      </c>
      <c r="E11" s="14">
        <v>10609450</v>
      </c>
      <c r="F11" s="14">
        <v>243.55945821854914</v>
      </c>
      <c r="G11" s="15">
        <v>1</v>
      </c>
      <c r="H11" s="15">
        <v>1</v>
      </c>
      <c r="I11" s="11">
        <v>0</v>
      </c>
      <c r="K11" s="11">
        <v>151</v>
      </c>
      <c r="M11" s="15">
        <v>1</v>
      </c>
      <c r="N11" s="15">
        <v>1</v>
      </c>
      <c r="O11" s="11">
        <v>0</v>
      </c>
      <c r="Q11" s="11">
        <v>668</v>
      </c>
      <c r="S11" s="15">
        <v>1</v>
      </c>
      <c r="T11" s="15">
        <v>1</v>
      </c>
      <c r="U11" s="11">
        <v>0</v>
      </c>
      <c r="W11" s="11">
        <v>2630</v>
      </c>
      <c r="X11" s="16"/>
      <c r="Y11" s="15">
        <v>1</v>
      </c>
      <c r="Z11" s="15">
        <v>1</v>
      </c>
      <c r="AA11" s="11">
        <v>0</v>
      </c>
      <c r="AB11" s="16"/>
      <c r="AC11" s="11">
        <v>2630</v>
      </c>
      <c r="AD11" s="17"/>
      <c r="AE11" s="5"/>
      <c r="AF11" s="18"/>
      <c r="AG11" s="18"/>
      <c r="AH11" s="19"/>
      <c r="AI11" s="20"/>
      <c r="AJ11" s="21"/>
      <c r="AK11" s="21"/>
    </row>
    <row r="12" spans="2:37" ht="15.75">
      <c r="B12" s="3"/>
      <c r="C12" s="3" t="s">
        <v>40</v>
      </c>
      <c r="D12" s="11">
        <v>2061</v>
      </c>
      <c r="E12" s="14">
        <v>3818115</v>
      </c>
      <c r="F12" s="14">
        <v>87.65185950413223</v>
      </c>
      <c r="G12" s="15">
        <v>1</v>
      </c>
      <c r="H12" s="15">
        <v>1</v>
      </c>
      <c r="I12" s="11">
        <v>0</v>
      </c>
      <c r="K12" s="11">
        <v>1039</v>
      </c>
      <c r="M12" s="15">
        <v>1</v>
      </c>
      <c r="N12" s="15">
        <v>1</v>
      </c>
      <c r="O12" s="11">
        <v>0</v>
      </c>
      <c r="Q12" s="11">
        <v>1123</v>
      </c>
      <c r="S12" s="15">
        <v>1</v>
      </c>
      <c r="T12" s="15">
        <v>1</v>
      </c>
      <c r="U12" s="11">
        <v>155</v>
      </c>
      <c r="W12" s="11">
        <v>1518</v>
      </c>
      <c r="X12" s="16"/>
      <c r="Y12" s="15">
        <v>1</v>
      </c>
      <c r="Z12" s="15">
        <v>1</v>
      </c>
      <c r="AA12" s="11">
        <v>455</v>
      </c>
      <c r="AB12" s="16"/>
      <c r="AC12" s="11">
        <v>1718</v>
      </c>
      <c r="AD12" s="17"/>
      <c r="AE12" s="5"/>
      <c r="AF12" s="18"/>
      <c r="AG12" s="18"/>
      <c r="AH12" s="19"/>
      <c r="AI12" s="20"/>
      <c r="AJ12" s="21"/>
      <c r="AK12" s="21"/>
    </row>
    <row r="13" spans="1:37" s="2" customFormat="1" ht="15.75">
      <c r="A13" s="12"/>
      <c r="G13" s="22"/>
      <c r="H13" s="22"/>
      <c r="I13" s="2">
        <v>11757</v>
      </c>
      <c r="J13" s="17"/>
      <c r="K13" s="2">
        <v>23567</v>
      </c>
      <c r="L13" s="17"/>
      <c r="M13" s="22"/>
      <c r="N13" s="22"/>
      <c r="O13" s="17">
        <v>12828</v>
      </c>
      <c r="P13" s="17"/>
      <c r="Q13" s="17">
        <v>24464</v>
      </c>
      <c r="R13" s="17"/>
      <c r="S13" s="23"/>
      <c r="T13" s="23"/>
      <c r="U13" s="2">
        <v>14272</v>
      </c>
      <c r="V13" s="17"/>
      <c r="W13" s="2">
        <v>28090</v>
      </c>
      <c r="X13" s="17"/>
      <c r="Y13" s="23"/>
      <c r="Z13" s="23"/>
      <c r="AA13" s="2">
        <v>14842</v>
      </c>
      <c r="AB13" s="17"/>
      <c r="AC13" s="2">
        <v>28549</v>
      </c>
      <c r="AD13" s="17"/>
      <c r="AE13" s="5"/>
      <c r="AF13" s="18"/>
      <c r="AG13" s="18"/>
      <c r="AH13" s="18"/>
      <c r="AI13" s="20"/>
      <c r="AJ13" s="21"/>
      <c r="AK13" s="21"/>
    </row>
    <row r="14" spans="1:38" ht="15.75">
      <c r="A14" s="24"/>
      <c r="B14" s="22" t="s">
        <v>41</v>
      </c>
      <c r="C14" s="22"/>
      <c r="D14" s="22"/>
      <c r="E14" s="22"/>
      <c r="F14" s="22"/>
      <c r="G14" s="22"/>
      <c r="H14" s="22"/>
      <c r="I14" s="25">
        <f>SUM((G2*I2)+(G3*I3)+(G4*I4)+(G5*I5)+(G6*I6)+(G7*I7)+(G8*I8)+(G9*I9)+(G10*I10)+(G11*I11)+(G12*I12))</f>
        <v>11757</v>
      </c>
      <c r="J14" s="25">
        <f>SUM(I14/F16)</f>
        <v>1.83703125</v>
      </c>
      <c r="K14" s="25">
        <f>SUM((H2*K2)+(H3*K3)+(H4*K4)+(H5*K5)+(H6*K6)+(H7*K7)+(H8*K8)+(H9*K9)+(H10*K10)+(H11*K11)+(H12*K12))</f>
        <v>23567</v>
      </c>
      <c r="L14" s="25">
        <f>SUM(K14/F16)</f>
        <v>3.68234375</v>
      </c>
      <c r="M14" s="22"/>
      <c r="N14" s="22"/>
      <c r="O14" s="25">
        <f>SUM((M2*O2)+(M3*O3)+(M4*O4)+(M5*O5)+(M6*O6)+(M7*O7)+(M8*O8)+(M9*O9)+(M10*O10)+(M11*O11)+(M12*O12))</f>
        <v>12828</v>
      </c>
      <c r="P14" s="25">
        <f>SUM(O14/F16)</f>
        <v>2.004375</v>
      </c>
      <c r="Q14" s="25">
        <f>SUM((N2*Q2)+(N3*Q3)+(N4*Q4)+(N5*Q5)+(N6*Q6)+(N7*Q7)+(N8*Q8)+(N9*Q9)+(N10*Q10)+(N11*Q11)+(N12*Q12))</f>
        <v>24464</v>
      </c>
      <c r="R14" s="25">
        <f>SUM(Q14/F16)</f>
        <v>3.8225</v>
      </c>
      <c r="S14" s="23"/>
      <c r="T14" s="23"/>
      <c r="U14" s="25">
        <f>SUM((S2*U2)+(S3*U3)+(S4*U4)+(S5*U5)+(S6*U6)+(S7*U7)+(S8*U8)+(S9*U9)+(S10*U10)+(S11*U11)+(S12*U12))</f>
        <v>14272</v>
      </c>
      <c r="V14" s="25">
        <f>SUM(U14/F16)</f>
        <v>2.23</v>
      </c>
      <c r="W14" s="25">
        <f>SUM((T2*W2)+(T3*W3)+(T4*W4)+(T5*W5)+(T6*W6)+(T7*W7)+(T8*W8)+(T9*W9)+(T10*W10)+(T11*W11)+(T12*W12))</f>
        <v>28090</v>
      </c>
      <c r="X14" s="25">
        <f>SUM(W14/F16)</f>
        <v>4.3890625</v>
      </c>
      <c r="Y14" s="23"/>
      <c r="Z14" s="23"/>
      <c r="AA14" s="25">
        <f>SUM((Y2*AA2)+(Y3*AA3)+(Y4*AA4)+(Y5*AA5)+(Y6*AA6)+(Y7*AA7)+(Y8*AA8)+(Y9*AA9)+(Y10*AA10)+(Y11*AA11)+(Y12*AA12))</f>
        <v>14842</v>
      </c>
      <c r="AB14" s="25">
        <f>SUM(AA14/F16)</f>
        <v>2.3190625</v>
      </c>
      <c r="AC14" s="25">
        <f>SUM((Z2*AC2)+(Z3*AC3)+(Z4*AC4)+(Z5*AC5)+(Z6*AC6)+(Z7*AC7)+(Z8*AC8)+(Z9*AC9)+(Z10*AC10)+(Z11*AC11)+(Z12*AC12))</f>
        <v>28549</v>
      </c>
      <c r="AD14" s="25">
        <f>SUM(AC14/F16)</f>
        <v>4.46078125</v>
      </c>
      <c r="AE14" s="26">
        <f>SUM(W14/U14)</f>
        <v>1.9681894618834082</v>
      </c>
      <c r="AF14" s="23">
        <f>SUM(W14-K14)/K14</f>
        <v>0.19192090635210252</v>
      </c>
      <c r="AG14" s="23">
        <f>SUM(U14-I14)/I14</f>
        <v>0.21391511439993197</v>
      </c>
      <c r="AH14" s="15"/>
      <c r="AI14" s="26">
        <f>SUM(AC14/AA14)</f>
        <v>1.9235278264384854</v>
      </c>
      <c r="AJ14" s="23">
        <f>SUM(W14-K14)/K14</f>
        <v>0.19192090635210252</v>
      </c>
      <c r="AK14" s="23">
        <f>SUM(AA14-I14)/I14</f>
        <v>0.26239686994981715</v>
      </c>
      <c r="AL14" s="27"/>
    </row>
    <row r="15" spans="13:37" ht="15.75">
      <c r="M15" s="11"/>
      <c r="N15" s="11"/>
      <c r="O15" s="16"/>
      <c r="Q15" s="16"/>
      <c r="X15" s="16"/>
      <c r="Y15" s="19"/>
      <c r="Z15" s="19"/>
      <c r="AB15" s="16"/>
      <c r="AD15" s="17"/>
      <c r="AE15" s="5"/>
      <c r="AF15" s="18"/>
      <c r="AG15" s="18"/>
      <c r="AH15" s="19"/>
      <c r="AI15" s="20"/>
      <c r="AJ15" s="21"/>
      <c r="AK15" s="21"/>
    </row>
    <row r="16" spans="2:37" ht="15.75">
      <c r="B16" s="2" t="s">
        <v>42</v>
      </c>
      <c r="C16" s="2"/>
      <c r="D16" s="2"/>
      <c r="E16" s="2"/>
      <c r="F16" s="2">
        <v>6400</v>
      </c>
      <c r="G16" s="2"/>
      <c r="H16" s="2"/>
      <c r="I16" s="2">
        <v>11951</v>
      </c>
      <c r="J16" s="17">
        <f>SUM(I16/F16)</f>
        <v>1.86734375</v>
      </c>
      <c r="K16" s="2">
        <v>19030</v>
      </c>
      <c r="L16" s="17">
        <f>SUM(K16/F16)</f>
        <v>2.9734375</v>
      </c>
      <c r="M16" s="2"/>
      <c r="N16" s="2"/>
      <c r="O16" s="17"/>
      <c r="P16" s="17"/>
      <c r="Q16" s="17"/>
      <c r="R16" s="17"/>
      <c r="S16" s="18"/>
      <c r="T16" s="18"/>
      <c r="U16" s="2">
        <v>12960</v>
      </c>
      <c r="V16" s="17">
        <f>SUM(U16/F16)</f>
        <v>2.025</v>
      </c>
      <c r="W16" s="2">
        <v>22250</v>
      </c>
      <c r="X16" s="17">
        <f>SUM(W16/F16)</f>
        <v>3.4765625</v>
      </c>
      <c r="Y16" s="18"/>
      <c r="Z16" s="18"/>
      <c r="AB16" s="16"/>
      <c r="AD16" s="17"/>
      <c r="AE16" s="5">
        <f>SUM(W16/U16)</f>
        <v>1.716820987654321</v>
      </c>
      <c r="AF16" s="18">
        <f>SUM(W16-K16)/K16</f>
        <v>0.16920651602732528</v>
      </c>
      <c r="AG16" s="18">
        <f>SUM(U16-I16)/I16</f>
        <v>0.0844280813321061</v>
      </c>
      <c r="AH16" s="18">
        <v>0.97</v>
      </c>
      <c r="AI16" s="20"/>
      <c r="AJ16" s="21"/>
      <c r="AK1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2005-11-30T20:41:17Z</dcterms:created>
  <dcterms:modified xsi:type="dcterms:W3CDTF">2005-12-07T16:23:48Z</dcterms:modified>
  <cp:category/>
  <cp:version/>
  <cp:contentType/>
  <cp:contentStatus/>
</cp:coreProperties>
</file>