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RAFTS\RFP Drafts\Water Chemicals\"/>
    </mc:Choice>
  </mc:AlternateContent>
  <bookViews>
    <workbookView xWindow="0" yWindow="0" windowWidth="25200" windowHeight="11760"/>
  </bookViews>
  <sheets>
    <sheet name="Table A - Price Proposal Form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P7" i="1" l="1"/>
  <c r="P27" i="1" l="1"/>
  <c r="O51" i="1"/>
  <c r="P51" i="1" s="1"/>
  <c r="O54" i="1"/>
  <c r="P54" i="1" s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59" i="1"/>
  <c r="P59" i="1" s="1"/>
  <c r="O58" i="1"/>
  <c r="P58" i="1" s="1"/>
  <c r="O57" i="1"/>
  <c r="P57" i="1" s="1"/>
  <c r="O56" i="1"/>
  <c r="P56" i="1" s="1"/>
  <c r="O55" i="1"/>
  <c r="P55" i="1" s="1"/>
  <c r="P53" i="1"/>
  <c r="P52" i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P19" i="1"/>
  <c r="P18" i="1"/>
  <c r="O18" i="1"/>
  <c r="P17" i="1"/>
  <c r="O17" i="1"/>
  <c r="P16" i="1"/>
  <c r="O16" i="1"/>
  <c r="P15" i="1"/>
  <c r="O15" i="1"/>
  <c r="P14" i="1"/>
  <c r="O14" i="1"/>
  <c r="P13" i="1"/>
  <c r="O12" i="1"/>
  <c r="P12" i="1" s="1"/>
  <c r="O11" i="1"/>
  <c r="P11" i="1" s="1"/>
  <c r="O10" i="1"/>
  <c r="P10" i="1" s="1"/>
  <c r="O9" i="1"/>
  <c r="P9" i="1" s="1"/>
  <c r="O8" i="1"/>
  <c r="P8" i="1" s="1"/>
  <c r="O7" i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<sst xmlns="http://schemas.openxmlformats.org/spreadsheetml/2006/main" count="234" uniqueCount="172">
  <si>
    <t>TABLE A - PRICE PROPOSAL FORM</t>
  </si>
  <si>
    <t>ESTIMATED ANNUAL QUANTITIES BY AGENCY</t>
  </si>
  <si>
    <t>LINE ITEM #</t>
  </si>
  <si>
    <t>CHEMICAL</t>
  </si>
  <si>
    <t>UNIT</t>
  </si>
  <si>
    <t>PRICE PER UNIT</t>
  </si>
  <si>
    <t>Alexrenew</t>
  </si>
  <si>
    <t>Bowie</t>
  </si>
  <si>
    <t>Frederick (City)</t>
  </si>
  <si>
    <t>Frederick (County)</t>
  </si>
  <si>
    <t>Fort Detrick</t>
  </si>
  <si>
    <t>Leesburg</t>
  </si>
  <si>
    <t>Loudoun Water</t>
  </si>
  <si>
    <t>PWCSA</t>
  </si>
  <si>
    <t>Purcellville</t>
  </si>
  <si>
    <t>Stafford Co.</t>
  </si>
  <si>
    <t>TOTAL ANNUAL ESTIMATES</t>
  </si>
  <si>
    <t>Total Cost Delivered</t>
  </si>
  <si>
    <t>001</t>
  </si>
  <si>
    <t>Aluminum Chlorhydrate (5/6 Basic) (Liquid)</t>
  </si>
  <si>
    <t>55-gallon Drums</t>
  </si>
  <si>
    <t>002</t>
  </si>
  <si>
    <t>LBS</t>
  </si>
  <si>
    <t>003</t>
  </si>
  <si>
    <t xml:space="preserve">Aluminum Chlorohydrate - CES PACL 2000 </t>
  </si>
  <si>
    <t>004</t>
  </si>
  <si>
    <t>Aluminum Sulfate</t>
  </si>
  <si>
    <t>Ton</t>
  </si>
  <si>
    <t>005</t>
  </si>
  <si>
    <t>Aluminum Sulfate, Liquid</t>
  </si>
  <si>
    <t>Gallon</t>
  </si>
  <si>
    <t>006</t>
  </si>
  <si>
    <t xml:space="preserve">Aluminum Sulfate 48% Liquid </t>
  </si>
  <si>
    <t>007</t>
  </si>
  <si>
    <t xml:space="preserve">Ammonium Sulfate 40%, Liquid Totes </t>
  </si>
  <si>
    <t>330-gallon Tote</t>
  </si>
  <si>
    <t>008</t>
  </si>
  <si>
    <t>Ammonium Hydroxide 19%</t>
  </si>
  <si>
    <t>009</t>
  </si>
  <si>
    <t>Bio Neutralizer Tablets (Dechlor) 2- 5/8"</t>
  </si>
  <si>
    <t>010</t>
  </si>
  <si>
    <t>Bio-sanitizer 2-7/8 70% disfctg tab bucket</t>
  </si>
  <si>
    <t>Bucket</t>
  </si>
  <si>
    <t>Small Quantity</t>
  </si>
  <si>
    <t>011</t>
  </si>
  <si>
    <t>Calcium Hypochlorite, Dry, Granular</t>
  </si>
  <si>
    <t>012</t>
  </si>
  <si>
    <t>Calcium Hydroxide (Hydrated Lime)</t>
  </si>
  <si>
    <t>013</t>
  </si>
  <si>
    <t>014</t>
  </si>
  <si>
    <t>015</t>
  </si>
  <si>
    <t>Calcium Nitrate Bioxide</t>
  </si>
  <si>
    <t>016</t>
  </si>
  <si>
    <t>Calcium Thiosulfate 24%</t>
  </si>
  <si>
    <t>017</t>
  </si>
  <si>
    <t xml:space="preserve">Caustic Soda 50% </t>
  </si>
  <si>
    <t>018</t>
  </si>
  <si>
    <t xml:space="preserve">Caustic Soda 25% (Sodium Hydroxide Solution) </t>
  </si>
  <si>
    <t>019</t>
  </si>
  <si>
    <t>Caustic Soda 25%</t>
  </si>
  <si>
    <t>Dry Ton</t>
  </si>
  <si>
    <t>020</t>
  </si>
  <si>
    <t>Chlorine, 1 Ton Containers</t>
  </si>
  <si>
    <t>021</t>
  </si>
  <si>
    <t>Chlorine, 105 #</t>
  </si>
  <si>
    <t>Cylinders</t>
  </si>
  <si>
    <t>022</t>
  </si>
  <si>
    <t xml:space="preserve">Chlorine, Liquid </t>
  </si>
  <si>
    <t>023</t>
  </si>
  <si>
    <t>Citric Acid 50%</t>
  </si>
  <si>
    <t>024</t>
  </si>
  <si>
    <t>Ferric Chloride, Grade 2 Liquid</t>
  </si>
  <si>
    <t>025</t>
  </si>
  <si>
    <t>Ferric Chloride, Water 37%-42%</t>
  </si>
  <si>
    <t>026</t>
  </si>
  <si>
    <t>Ferric Sulfate, Liquid</t>
  </si>
  <si>
    <t>Wet Ton</t>
  </si>
  <si>
    <t>027</t>
  </si>
  <si>
    <t>Grease-B-Gone</t>
  </si>
  <si>
    <t>5-gallon Buckets</t>
  </si>
  <si>
    <t>028</t>
  </si>
  <si>
    <t>Hydrofluosalicic Acid 23%-25%</t>
  </si>
  <si>
    <t>029</t>
  </si>
  <si>
    <t>Hydrofluosilicic Acid (25%)</t>
  </si>
  <si>
    <t>30-gallon Drum</t>
  </si>
  <si>
    <t>030</t>
  </si>
  <si>
    <t>Hydrofluosilicic Acid (25%), Bulk</t>
  </si>
  <si>
    <t>031</t>
  </si>
  <si>
    <t xml:space="preserve">Quicklime Medium Pebble </t>
  </si>
  <si>
    <t>032</t>
  </si>
  <si>
    <t>Magnesium Hydroxide</t>
  </si>
  <si>
    <t>033</t>
  </si>
  <si>
    <t>Methanol</t>
  </si>
  <si>
    <t>034</t>
  </si>
  <si>
    <t>Micro-C Glycerin</t>
  </si>
  <si>
    <t xml:space="preserve">Gallon </t>
  </si>
  <si>
    <t>035</t>
  </si>
  <si>
    <t>Orthophosphate 75%</t>
  </si>
  <si>
    <t>036</t>
  </si>
  <si>
    <t>Orthophosphate 36% Totes</t>
  </si>
  <si>
    <t>037</t>
  </si>
  <si>
    <t>Peroxide</t>
  </si>
  <si>
    <t>038</t>
  </si>
  <si>
    <t>Phosphoric Acid</t>
  </si>
  <si>
    <t>039</t>
  </si>
  <si>
    <t>Pit Raider</t>
  </si>
  <si>
    <t>55-gallon Buckets</t>
  </si>
  <si>
    <t>040</t>
  </si>
  <si>
    <t>Pollu Tech C-498 50 Pound Bags</t>
  </si>
  <si>
    <t>50-pound Bag</t>
  </si>
  <si>
    <t>041</t>
  </si>
  <si>
    <t>Polyaluminum Chloride</t>
  </si>
  <si>
    <t>042</t>
  </si>
  <si>
    <t>Polyaluminum Chloride 12% (Delpac2500)</t>
  </si>
  <si>
    <t>043</t>
  </si>
  <si>
    <t xml:space="preserve">Polymer </t>
  </si>
  <si>
    <t>044</t>
  </si>
  <si>
    <t>Polymer, Emulsion (Equal to SE-890 Clarifloc)</t>
  </si>
  <si>
    <t>045</t>
  </si>
  <si>
    <t>Liquid Polymer - ZETAG 7878FS40 (winter blend)</t>
  </si>
  <si>
    <t>Drum</t>
  </si>
  <si>
    <t>046</t>
  </si>
  <si>
    <t>Liquid Polymer - ZETAG 8844FS (summer blend)</t>
  </si>
  <si>
    <t>047</t>
  </si>
  <si>
    <t>Potassium Permanganate  (Pails)</t>
  </si>
  <si>
    <t>048</t>
  </si>
  <si>
    <t>Powder Activated Carbon</t>
  </si>
  <si>
    <t>049</t>
  </si>
  <si>
    <t>Sodium Fluoride Bags</t>
  </si>
  <si>
    <t>Bag</t>
  </si>
  <si>
    <t>050</t>
  </si>
  <si>
    <t>Sodium Sulfite 92.3% -D-CHLOR bucket</t>
  </si>
  <si>
    <t>051</t>
  </si>
  <si>
    <t>Sodium Bisulfite</t>
  </si>
  <si>
    <t>052</t>
  </si>
  <si>
    <t xml:space="preserve">Sodium Bisulfite 40% </t>
  </si>
  <si>
    <t>55-gallon Drum</t>
  </si>
  <si>
    <t>053</t>
  </si>
  <si>
    <t>Sodium Bisulfite Totes</t>
  </si>
  <si>
    <t>054</t>
  </si>
  <si>
    <t>Sodium Carbonate (Soda Ash)</t>
  </si>
  <si>
    <t>055</t>
  </si>
  <si>
    <t>50-pound bag</t>
  </si>
  <si>
    <t>056</t>
  </si>
  <si>
    <t>Sodium Chloride</t>
  </si>
  <si>
    <t>057</t>
  </si>
  <si>
    <t>Sodium Hydroxide 23%</t>
  </si>
  <si>
    <t>Dry Storage Ton</t>
  </si>
  <si>
    <t>058</t>
  </si>
  <si>
    <t>Sodium Hypochlorite</t>
  </si>
  <si>
    <t>059</t>
  </si>
  <si>
    <t>237-gallon Tote</t>
  </si>
  <si>
    <t>060</t>
  </si>
  <si>
    <t>Sodium Hypochlorite 15%</t>
  </si>
  <si>
    <t>061</t>
  </si>
  <si>
    <t>5-gallon Tote</t>
  </si>
  <si>
    <t>062</t>
  </si>
  <si>
    <t>Sodium Hypochlorite (Full)</t>
  </si>
  <si>
    <t>063</t>
  </si>
  <si>
    <t>Sodium Hypochlorite (Short)</t>
  </si>
  <si>
    <t>064</t>
  </si>
  <si>
    <t>Sodium Permanganate 20% Totes</t>
  </si>
  <si>
    <t>065</t>
  </si>
  <si>
    <t>Sulfuric Acid, 93%</t>
  </si>
  <si>
    <t>066</t>
  </si>
  <si>
    <t>067</t>
  </si>
  <si>
    <t>TR-6 Precipitant</t>
  </si>
  <si>
    <t>Gallons</t>
  </si>
  <si>
    <t>068</t>
  </si>
  <si>
    <t>Zinc Orthophosphate (Liquid)</t>
  </si>
  <si>
    <t>069</t>
  </si>
  <si>
    <t>*Please see Section V of the RFP for exact delivery addresses for each agency. If additional delivery costs are included, please also inlcude an explanation of the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</si>
</sst>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color theme="1"/>
      <name val="Tahoma"/>
      <family val="2"/>
    </font>
    <font>
      <sz val="12"/>
      <color rgb="FFFF0000"/>
      <name val="Arial Narrow"/>
      <family val="2"/>
    </font>
    <font>
      <b/>
      <i/>
      <u/>
      <sz val="12"/>
      <name val="Arial Narrow"/>
      <family val="2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4" fillId="0" borderId="0"/>
  </cellStyleXfs>
  <cellXfs count="52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43" fontId="5" fillId="2" borderId="1" xfId="1" applyFont="1" applyFill="1" applyBorder="1" applyAlignment="1" applyProtection="1">
      <alignment horizontal="left" vertical="center" wrapText="1"/>
    </xf>
    <xf numFmtId="43" fontId="5" fillId="2" borderId="1" xfId="1" applyFont="1" applyFill="1" applyBorder="1" applyAlignment="1" applyProtection="1">
      <alignment horizontal="center" vertical="center" wrapText="1"/>
    </xf>
    <xf numFmtId="44" fontId="5" fillId="0" borderId="1" xfId="2" applyFont="1" applyFill="1" applyBorder="1" applyAlignment="1" applyProtection="1">
      <alignment horizontal="center" vertical="center"/>
    </xf>
    <xf numFmtId="43" fontId="5" fillId="2" borderId="2" xfId="1" applyFont="1" applyFill="1" applyBorder="1" applyAlignment="1" applyProtection="1">
      <alignment horizontal="center" vertical="center" wrapText="1"/>
    </xf>
    <xf numFmtId="44" fontId="5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quotePrefix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4" fontId="3" fillId="0" borderId="1" xfId="2" applyFont="1" applyFill="1" applyBorder="1" applyAlignment="1" applyProtection="1">
      <alignment horizontal="left" vertical="center"/>
      <protection locked="0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3" fontId="3" fillId="2" borderId="3" xfId="3" applyNumberFormat="1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</xf>
    <xf numFmtId="3" fontId="3" fillId="2" borderId="1" xfId="3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3" xfId="4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left" vertical="center" wrapText="1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3" fontId="3" fillId="0" borderId="0" xfId="4" applyNumberFormat="1" applyFont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9" fontId="3" fillId="2" borderId="1" xfId="3" applyNumberFormat="1" applyFont="1" applyFill="1" applyBorder="1" applyAlignment="1" applyProtection="1">
      <alignment horizontal="center" vertical="center" wrapText="1"/>
    </xf>
    <xf numFmtId="3" fontId="3" fillId="0" borderId="1" xfId="3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0" xfId="0" quotePrefix="1" applyFont="1" applyProtection="1">
      <protection locked="0"/>
    </xf>
    <xf numFmtId="0" fontId="3" fillId="0" borderId="0" xfId="0" applyFont="1" applyProtection="1">
      <protection locked="0"/>
    </xf>
    <xf numFmtId="44" fontId="3" fillId="0" borderId="0" xfId="2" applyFont="1" applyProtection="1">
      <protection locked="0"/>
    </xf>
    <xf numFmtId="0" fontId="3" fillId="0" borderId="0" xfId="0" applyFont="1" applyProtection="1"/>
    <xf numFmtId="44" fontId="3" fillId="0" borderId="0" xfId="0" applyNumberFormat="1" applyFont="1" applyAlignment="1" applyProtection="1">
      <alignment horizontal="center"/>
      <protection locked="0"/>
    </xf>
    <xf numFmtId="44" fontId="9" fillId="0" borderId="0" xfId="0" applyNumberFormat="1" applyFont="1" applyAlignment="1" applyProtection="1">
      <alignment horizontal="center" wrapText="1"/>
    </xf>
    <xf numFmtId="1" fontId="3" fillId="0" borderId="1" xfId="4" quotePrefix="1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C28" zoomScale="90" zoomScaleNormal="90" workbookViewId="0">
      <selection activeCell="P73" sqref="P73"/>
    </sheetView>
  </sheetViews>
  <sheetFormatPr defaultRowHeight="15" x14ac:dyDescent="0.25"/>
  <cols>
    <col min="1" max="1" width="11.7109375" customWidth="1"/>
    <col min="2" max="2" width="43.7109375" bestFit="1" customWidth="1"/>
    <col min="3" max="3" width="17.5703125" customWidth="1"/>
    <col min="4" max="4" width="21.85546875" customWidth="1"/>
    <col min="5" max="14" width="18.28515625" customWidth="1"/>
    <col min="15" max="15" width="24.42578125" customWidth="1"/>
    <col min="16" max="16" width="19.5703125" customWidth="1"/>
  </cols>
  <sheetData>
    <row r="1" spans="1:16" ht="20.25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15.75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31.5" x14ac:dyDescent="0.25">
      <c r="A3" s="1" t="s">
        <v>2</v>
      </c>
      <c r="B3" s="2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</row>
    <row r="4" spans="1:16" ht="15.75" x14ac:dyDescent="0.25">
      <c r="A4" s="7" t="s">
        <v>18</v>
      </c>
      <c r="B4" s="8" t="s">
        <v>19</v>
      </c>
      <c r="C4" s="9" t="s">
        <v>20</v>
      </c>
      <c r="D4" s="10">
        <v>0</v>
      </c>
      <c r="E4" s="9"/>
      <c r="F4" s="9"/>
      <c r="G4" s="9">
        <v>60</v>
      </c>
      <c r="H4" s="9"/>
      <c r="I4" s="9"/>
      <c r="J4" s="9"/>
      <c r="K4" s="9"/>
      <c r="L4" s="9"/>
      <c r="M4" s="9"/>
      <c r="N4" s="9"/>
      <c r="O4" s="9">
        <f>SUM(E4:N4)</f>
        <v>60</v>
      </c>
      <c r="P4" s="11">
        <f>SUM(O4*D4)</f>
        <v>0</v>
      </c>
    </row>
    <row r="5" spans="1:16" ht="15.75" x14ac:dyDescent="0.25">
      <c r="A5" s="7" t="s">
        <v>21</v>
      </c>
      <c r="B5" s="8" t="s">
        <v>19</v>
      </c>
      <c r="C5" s="9" t="s">
        <v>22</v>
      </c>
      <c r="D5" s="10">
        <v>0</v>
      </c>
      <c r="E5" s="9"/>
      <c r="F5" s="12">
        <v>6000</v>
      </c>
      <c r="G5" s="9"/>
      <c r="H5" s="9"/>
      <c r="I5" s="9"/>
      <c r="J5" s="9"/>
      <c r="K5" s="9"/>
      <c r="L5" s="9"/>
      <c r="M5" s="9"/>
      <c r="N5" s="9"/>
      <c r="O5" s="9">
        <f t="shared" ref="O5:O68" si="0">SUM(E5:N5)</f>
        <v>6000</v>
      </c>
      <c r="P5" s="11">
        <f t="shared" ref="P5:P68" si="1">SUM(O5*D5)</f>
        <v>0</v>
      </c>
    </row>
    <row r="6" spans="1:16" ht="15.75" x14ac:dyDescent="0.25">
      <c r="A6" s="7" t="s">
        <v>23</v>
      </c>
      <c r="B6" s="8" t="s">
        <v>24</v>
      </c>
      <c r="C6" s="13" t="s">
        <v>22</v>
      </c>
      <c r="D6" s="10">
        <v>0</v>
      </c>
      <c r="E6" s="9"/>
      <c r="F6" s="9"/>
      <c r="G6" s="9"/>
      <c r="H6" s="9"/>
      <c r="I6" s="12">
        <v>174000</v>
      </c>
      <c r="J6" s="9"/>
      <c r="K6" s="9"/>
      <c r="L6" s="9"/>
      <c r="M6" s="9"/>
      <c r="N6" s="9"/>
      <c r="O6" s="9">
        <f t="shared" si="0"/>
        <v>174000</v>
      </c>
      <c r="P6" s="11">
        <f t="shared" si="1"/>
        <v>0</v>
      </c>
    </row>
    <row r="7" spans="1:16" ht="15.75" x14ac:dyDescent="0.25">
      <c r="A7" s="7" t="s">
        <v>25</v>
      </c>
      <c r="B7" s="8" t="s">
        <v>26</v>
      </c>
      <c r="C7" s="9" t="s">
        <v>27</v>
      </c>
      <c r="D7" s="10">
        <v>0</v>
      </c>
      <c r="E7" s="9">
        <v>950</v>
      </c>
      <c r="F7" s="9"/>
      <c r="G7" s="9">
        <v>408</v>
      </c>
      <c r="H7" s="9"/>
      <c r="I7" s="9"/>
      <c r="J7" s="9"/>
      <c r="K7" s="9"/>
      <c r="L7" s="9"/>
      <c r="M7" s="9">
        <v>12</v>
      </c>
      <c r="N7" s="9">
        <v>769</v>
      </c>
      <c r="O7" s="9">
        <f t="shared" si="0"/>
        <v>2139</v>
      </c>
      <c r="P7" s="11">
        <f>SUM(O7*D7)</f>
        <v>0</v>
      </c>
    </row>
    <row r="8" spans="1:16" ht="15.75" x14ac:dyDescent="0.25">
      <c r="A8" s="7" t="s">
        <v>28</v>
      </c>
      <c r="B8" s="8" t="s">
        <v>29</v>
      </c>
      <c r="C8" s="14" t="s">
        <v>30</v>
      </c>
      <c r="D8" s="10">
        <v>0</v>
      </c>
      <c r="E8" s="14"/>
      <c r="F8" s="15">
        <v>28000</v>
      </c>
      <c r="G8" s="14"/>
      <c r="H8" s="14"/>
      <c r="I8" s="14"/>
      <c r="J8" s="14"/>
      <c r="K8" s="14"/>
      <c r="L8" s="14"/>
      <c r="M8" s="14"/>
      <c r="N8" s="14"/>
      <c r="O8" s="9">
        <f t="shared" si="0"/>
        <v>28000</v>
      </c>
      <c r="P8" s="11">
        <f t="shared" si="1"/>
        <v>0</v>
      </c>
    </row>
    <row r="9" spans="1:16" ht="15.75" x14ac:dyDescent="0.25">
      <c r="A9" s="7" t="s">
        <v>31</v>
      </c>
      <c r="B9" s="16" t="s">
        <v>32</v>
      </c>
      <c r="C9" s="17" t="s">
        <v>30</v>
      </c>
      <c r="D9" s="10">
        <v>0</v>
      </c>
      <c r="E9" s="17"/>
      <c r="F9" s="17"/>
      <c r="G9" s="17"/>
      <c r="H9" s="17"/>
      <c r="I9" s="17"/>
      <c r="J9" s="17"/>
      <c r="K9" s="18">
        <v>225000</v>
      </c>
      <c r="L9" s="17"/>
      <c r="M9" s="17"/>
      <c r="N9" s="17"/>
      <c r="O9" s="9">
        <f t="shared" si="0"/>
        <v>225000</v>
      </c>
      <c r="P9" s="11">
        <f t="shared" si="1"/>
        <v>0</v>
      </c>
    </row>
    <row r="10" spans="1:16" ht="15.75" x14ac:dyDescent="0.25">
      <c r="A10" s="7" t="s">
        <v>33</v>
      </c>
      <c r="B10" s="16" t="s">
        <v>34</v>
      </c>
      <c r="C10" s="17" t="s">
        <v>35</v>
      </c>
      <c r="D10" s="10">
        <v>0</v>
      </c>
      <c r="E10" s="17"/>
      <c r="F10" s="17"/>
      <c r="G10" s="17"/>
      <c r="H10" s="17"/>
      <c r="I10" s="17"/>
      <c r="J10" s="17"/>
      <c r="K10" s="17">
        <v>58</v>
      </c>
      <c r="L10" s="17"/>
      <c r="M10" s="17"/>
      <c r="N10" s="17"/>
      <c r="O10" s="9">
        <f t="shared" si="0"/>
        <v>58</v>
      </c>
      <c r="P10" s="11">
        <f t="shared" si="1"/>
        <v>0</v>
      </c>
    </row>
    <row r="11" spans="1:16" ht="15.75" x14ac:dyDescent="0.25">
      <c r="A11" s="7" t="s">
        <v>36</v>
      </c>
      <c r="B11" s="16" t="s">
        <v>37</v>
      </c>
      <c r="C11" s="19" t="s">
        <v>22</v>
      </c>
      <c r="D11" s="10">
        <v>0</v>
      </c>
      <c r="E11" s="19"/>
      <c r="F11" s="19"/>
      <c r="G11" s="19"/>
      <c r="H11" s="19"/>
      <c r="I11" s="19"/>
      <c r="J11" s="19"/>
      <c r="K11" s="20">
        <v>314000</v>
      </c>
      <c r="L11" s="19"/>
      <c r="M11" s="19"/>
      <c r="N11" s="20">
        <v>20959</v>
      </c>
      <c r="O11" s="9">
        <f t="shared" si="0"/>
        <v>334959</v>
      </c>
      <c r="P11" s="11">
        <f t="shared" si="1"/>
        <v>0</v>
      </c>
    </row>
    <row r="12" spans="1:16" ht="15.75" x14ac:dyDescent="0.25">
      <c r="A12" s="7" t="s">
        <v>38</v>
      </c>
      <c r="B12" s="8" t="s">
        <v>39</v>
      </c>
      <c r="C12" s="9" t="s">
        <v>22</v>
      </c>
      <c r="D12" s="10">
        <v>0</v>
      </c>
      <c r="E12" s="9"/>
      <c r="F12" s="9"/>
      <c r="G12" s="9"/>
      <c r="H12" s="12">
        <v>3000</v>
      </c>
      <c r="I12" s="9"/>
      <c r="J12" s="9"/>
      <c r="K12" s="9"/>
      <c r="L12" s="9"/>
      <c r="M12" s="9"/>
      <c r="N12" s="9"/>
      <c r="O12" s="9">
        <f t="shared" si="0"/>
        <v>3000</v>
      </c>
      <c r="P12" s="11">
        <f t="shared" si="1"/>
        <v>0</v>
      </c>
    </row>
    <row r="13" spans="1:16" ht="15.75" x14ac:dyDescent="0.25">
      <c r="A13" s="7" t="s">
        <v>40</v>
      </c>
      <c r="B13" s="16" t="s">
        <v>41</v>
      </c>
      <c r="C13" s="19" t="s">
        <v>42</v>
      </c>
      <c r="D13" s="10">
        <v>0</v>
      </c>
      <c r="E13" s="19"/>
      <c r="F13" s="19"/>
      <c r="G13" s="19"/>
      <c r="H13" s="19"/>
      <c r="I13" s="19"/>
      <c r="J13" s="19"/>
      <c r="K13" s="19" t="s">
        <v>43</v>
      </c>
      <c r="L13" s="19"/>
      <c r="M13" s="19"/>
      <c r="N13" s="19"/>
      <c r="O13" s="9">
        <v>1</v>
      </c>
      <c r="P13" s="11">
        <f t="shared" si="1"/>
        <v>0</v>
      </c>
    </row>
    <row r="14" spans="1:16" ht="15.75" x14ac:dyDescent="0.25">
      <c r="A14" s="7" t="s">
        <v>44</v>
      </c>
      <c r="B14" s="8" t="s">
        <v>45</v>
      </c>
      <c r="C14" s="9" t="s">
        <v>22</v>
      </c>
      <c r="D14" s="10">
        <v>0</v>
      </c>
      <c r="E14" s="9"/>
      <c r="F14" s="9"/>
      <c r="G14" s="9"/>
      <c r="H14" s="9">
        <v>100</v>
      </c>
      <c r="I14" s="9"/>
      <c r="J14" s="9"/>
      <c r="K14" s="9"/>
      <c r="L14" s="9"/>
      <c r="M14" s="9"/>
      <c r="N14" s="9"/>
      <c r="O14" s="9">
        <f t="shared" si="0"/>
        <v>100</v>
      </c>
      <c r="P14" s="11">
        <f t="shared" si="1"/>
        <v>0</v>
      </c>
    </row>
    <row r="15" spans="1:16" ht="15.75" x14ac:dyDescent="0.25">
      <c r="A15" s="7" t="s">
        <v>46</v>
      </c>
      <c r="B15" s="21" t="s">
        <v>47</v>
      </c>
      <c r="C15" s="22" t="s">
        <v>27</v>
      </c>
      <c r="D15" s="10">
        <v>0</v>
      </c>
      <c r="E15" s="22"/>
      <c r="F15" s="22">
        <v>190</v>
      </c>
      <c r="G15" s="23">
        <v>9000</v>
      </c>
      <c r="H15" s="22"/>
      <c r="I15" s="22"/>
      <c r="J15" s="22"/>
      <c r="K15" s="22">
        <v>5</v>
      </c>
      <c r="L15" s="22"/>
      <c r="M15" s="22"/>
      <c r="N15" s="22"/>
      <c r="O15" s="9">
        <f t="shared" si="0"/>
        <v>9195</v>
      </c>
      <c r="P15" s="11">
        <f t="shared" si="1"/>
        <v>0</v>
      </c>
    </row>
    <row r="16" spans="1:16" ht="15.75" x14ac:dyDescent="0.25">
      <c r="A16" s="7" t="s">
        <v>48</v>
      </c>
      <c r="B16" s="21" t="s">
        <v>47</v>
      </c>
      <c r="C16" s="22" t="s">
        <v>22</v>
      </c>
      <c r="D16" s="10">
        <v>0</v>
      </c>
      <c r="E16" s="22"/>
      <c r="F16" s="22"/>
      <c r="G16" s="22"/>
      <c r="H16" s="22">
        <v>150</v>
      </c>
      <c r="I16" s="22"/>
      <c r="J16" s="22"/>
      <c r="K16" s="22"/>
      <c r="L16" s="22"/>
      <c r="M16" s="22"/>
      <c r="N16" s="22"/>
      <c r="O16" s="9">
        <f t="shared" si="0"/>
        <v>150</v>
      </c>
      <c r="P16" s="11">
        <f t="shared" si="1"/>
        <v>0</v>
      </c>
    </row>
    <row r="17" spans="1:16" ht="15.75" x14ac:dyDescent="0.25">
      <c r="A17" s="7" t="s">
        <v>49</v>
      </c>
      <c r="B17" s="21" t="s">
        <v>47</v>
      </c>
      <c r="C17" s="22" t="s">
        <v>30</v>
      </c>
      <c r="D17" s="10">
        <v>0</v>
      </c>
      <c r="E17" s="22"/>
      <c r="F17" s="22"/>
      <c r="G17" s="22"/>
      <c r="H17" s="22"/>
      <c r="I17" s="22"/>
      <c r="J17" s="22"/>
      <c r="K17" s="22"/>
      <c r="L17" s="22"/>
      <c r="M17" s="22"/>
      <c r="N17" s="23">
        <v>150000</v>
      </c>
      <c r="O17" s="9">
        <f t="shared" si="0"/>
        <v>150000</v>
      </c>
      <c r="P17" s="11">
        <f t="shared" si="1"/>
        <v>0</v>
      </c>
    </row>
    <row r="18" spans="1:16" ht="15.75" x14ac:dyDescent="0.25">
      <c r="A18" s="7" t="s">
        <v>50</v>
      </c>
      <c r="B18" s="21" t="s">
        <v>51</v>
      </c>
      <c r="C18" s="22" t="s">
        <v>30</v>
      </c>
      <c r="D18" s="10">
        <v>0</v>
      </c>
      <c r="E18" s="23">
        <v>6000</v>
      </c>
      <c r="F18" s="22"/>
      <c r="G18" s="22"/>
      <c r="H18" s="22"/>
      <c r="I18" s="22"/>
      <c r="J18" s="22"/>
      <c r="K18" s="22"/>
      <c r="L18" s="22"/>
      <c r="M18" s="22"/>
      <c r="N18" s="22"/>
      <c r="O18" s="9">
        <f t="shared" si="0"/>
        <v>6000</v>
      </c>
      <c r="P18" s="11">
        <f t="shared" si="1"/>
        <v>0</v>
      </c>
    </row>
    <row r="19" spans="1:16" ht="15.75" x14ac:dyDescent="0.25">
      <c r="A19" s="7" t="s">
        <v>52</v>
      </c>
      <c r="B19" s="16" t="s">
        <v>53</v>
      </c>
      <c r="C19" s="19" t="s">
        <v>27</v>
      </c>
      <c r="D19" s="10">
        <v>0</v>
      </c>
      <c r="E19" s="19"/>
      <c r="F19" s="19"/>
      <c r="G19" s="19"/>
      <c r="H19" s="19"/>
      <c r="I19" s="19"/>
      <c r="J19" s="19"/>
      <c r="K19" s="19" t="s">
        <v>43</v>
      </c>
      <c r="L19" s="19"/>
      <c r="M19" s="19"/>
      <c r="N19" s="19"/>
      <c r="O19" s="9">
        <v>1</v>
      </c>
      <c r="P19" s="11">
        <f t="shared" si="1"/>
        <v>0</v>
      </c>
    </row>
    <row r="20" spans="1:16" ht="15.75" x14ac:dyDescent="0.25">
      <c r="A20" s="7" t="s">
        <v>54</v>
      </c>
      <c r="B20" s="8" t="s">
        <v>55</v>
      </c>
      <c r="C20" s="9" t="s">
        <v>27</v>
      </c>
      <c r="D20" s="10">
        <v>0</v>
      </c>
      <c r="E20" s="9">
        <v>75</v>
      </c>
      <c r="F20" s="9"/>
      <c r="G20" s="9"/>
      <c r="H20" s="9">
        <v>180</v>
      </c>
      <c r="I20" s="9"/>
      <c r="J20" s="9">
        <v>192</v>
      </c>
      <c r="K20" s="9">
        <v>120</v>
      </c>
      <c r="L20" s="9">
        <v>35</v>
      </c>
      <c r="M20" s="9"/>
      <c r="N20" s="9">
        <v>467</v>
      </c>
      <c r="O20" s="9">
        <f t="shared" si="0"/>
        <v>1069</v>
      </c>
      <c r="P20" s="11">
        <f t="shared" si="1"/>
        <v>0</v>
      </c>
    </row>
    <row r="21" spans="1:16" ht="15.75" x14ac:dyDescent="0.25">
      <c r="A21" s="7" t="s">
        <v>56</v>
      </c>
      <c r="B21" s="16" t="s">
        <v>57</v>
      </c>
      <c r="C21" s="19" t="s">
        <v>30</v>
      </c>
      <c r="D21" s="10">
        <v>0</v>
      </c>
      <c r="E21" s="19"/>
      <c r="F21" s="19"/>
      <c r="G21" s="20">
        <v>60000</v>
      </c>
      <c r="H21" s="19"/>
      <c r="I21" s="19"/>
      <c r="J21" s="19"/>
      <c r="K21" s="19"/>
      <c r="L21" s="19"/>
      <c r="M21" s="19"/>
      <c r="N21" s="19"/>
      <c r="O21" s="9">
        <f t="shared" si="0"/>
        <v>60000</v>
      </c>
      <c r="P21" s="11">
        <f t="shared" si="1"/>
        <v>0</v>
      </c>
    </row>
    <row r="22" spans="1:16" ht="15.75" x14ac:dyDescent="0.25">
      <c r="A22" s="7" t="s">
        <v>58</v>
      </c>
      <c r="B22" s="16" t="s">
        <v>59</v>
      </c>
      <c r="C22" s="19" t="s">
        <v>60</v>
      </c>
      <c r="D22" s="10">
        <v>0</v>
      </c>
      <c r="E22" s="19"/>
      <c r="F22" s="19"/>
      <c r="G22" s="19"/>
      <c r="H22" s="19"/>
      <c r="I22" s="19"/>
      <c r="J22" s="19">
        <v>170</v>
      </c>
      <c r="K22" s="19"/>
      <c r="L22" s="19"/>
      <c r="M22" s="19"/>
      <c r="N22" s="19"/>
      <c r="O22" s="9">
        <f t="shared" si="0"/>
        <v>170</v>
      </c>
      <c r="P22" s="11">
        <f t="shared" si="1"/>
        <v>0</v>
      </c>
    </row>
    <row r="23" spans="1:16" ht="15.75" x14ac:dyDescent="0.25">
      <c r="A23" s="7" t="s">
        <v>61</v>
      </c>
      <c r="B23" s="8" t="s">
        <v>62</v>
      </c>
      <c r="C23" s="9" t="s">
        <v>27</v>
      </c>
      <c r="D23" s="10">
        <v>0</v>
      </c>
      <c r="E23" s="9"/>
      <c r="F23" s="9"/>
      <c r="G23" s="9">
        <v>60</v>
      </c>
      <c r="H23" s="9">
        <v>32</v>
      </c>
      <c r="I23" s="9"/>
      <c r="J23" s="9"/>
      <c r="K23" s="9"/>
      <c r="L23" s="9"/>
      <c r="M23" s="9"/>
      <c r="N23" s="9"/>
      <c r="O23" s="9">
        <f t="shared" si="0"/>
        <v>92</v>
      </c>
      <c r="P23" s="11">
        <f t="shared" si="1"/>
        <v>0</v>
      </c>
    </row>
    <row r="24" spans="1:16" ht="15.75" x14ac:dyDescent="0.25">
      <c r="A24" s="7" t="s">
        <v>63</v>
      </c>
      <c r="B24" s="8" t="s">
        <v>64</v>
      </c>
      <c r="C24" s="9" t="s">
        <v>65</v>
      </c>
      <c r="D24" s="10">
        <v>0</v>
      </c>
      <c r="E24" s="9"/>
      <c r="F24" s="9"/>
      <c r="G24" s="9">
        <v>300</v>
      </c>
      <c r="H24" s="24"/>
      <c r="I24" s="9"/>
      <c r="J24" s="9"/>
      <c r="K24" s="9"/>
      <c r="L24" s="9"/>
      <c r="M24" s="9"/>
      <c r="N24" s="9"/>
      <c r="O24" s="9">
        <f t="shared" si="0"/>
        <v>300</v>
      </c>
      <c r="P24" s="11">
        <f t="shared" si="1"/>
        <v>0</v>
      </c>
    </row>
    <row r="25" spans="1:16" ht="15.75" x14ac:dyDescent="0.25">
      <c r="A25" s="7" t="s">
        <v>66</v>
      </c>
      <c r="B25" s="8" t="s">
        <v>67</v>
      </c>
      <c r="C25" s="14" t="s">
        <v>22</v>
      </c>
      <c r="D25" s="10">
        <v>0</v>
      </c>
      <c r="E25" s="14"/>
      <c r="F25" s="15">
        <v>20000</v>
      </c>
      <c r="G25" s="14"/>
      <c r="H25" s="14"/>
      <c r="I25" s="14"/>
      <c r="J25" s="14"/>
      <c r="K25" s="14"/>
      <c r="L25" s="14"/>
      <c r="M25" s="14"/>
      <c r="N25" s="14"/>
      <c r="O25" s="9">
        <f t="shared" si="0"/>
        <v>20000</v>
      </c>
      <c r="P25" s="11">
        <f t="shared" si="1"/>
        <v>0</v>
      </c>
    </row>
    <row r="26" spans="1:16" ht="15.75" x14ac:dyDescent="0.25">
      <c r="A26" s="7" t="s">
        <v>68</v>
      </c>
      <c r="B26" s="16" t="s">
        <v>69</v>
      </c>
      <c r="C26" s="19" t="s">
        <v>30</v>
      </c>
      <c r="D26" s="10">
        <v>0</v>
      </c>
      <c r="E26" s="19"/>
      <c r="F26" s="19"/>
      <c r="G26" s="19"/>
      <c r="H26" s="20">
        <v>23000</v>
      </c>
      <c r="I26" s="19"/>
      <c r="J26" s="19"/>
      <c r="K26" s="20">
        <v>12000</v>
      </c>
      <c r="L26" s="19"/>
      <c r="M26" s="19"/>
      <c r="N26" s="20">
        <v>62400</v>
      </c>
      <c r="O26" s="9">
        <f t="shared" si="0"/>
        <v>97400</v>
      </c>
      <c r="P26" s="11">
        <f t="shared" si="1"/>
        <v>0</v>
      </c>
    </row>
    <row r="27" spans="1:16" ht="15.75" x14ac:dyDescent="0.25">
      <c r="A27" s="7" t="s">
        <v>70</v>
      </c>
      <c r="B27" s="25" t="s">
        <v>71</v>
      </c>
      <c r="C27" s="26" t="s">
        <v>27</v>
      </c>
      <c r="D27" s="10">
        <v>0</v>
      </c>
      <c r="E27" s="26">
        <v>750</v>
      </c>
      <c r="F27" s="26"/>
      <c r="G27" s="26"/>
      <c r="H27" s="26"/>
      <c r="I27" s="26"/>
      <c r="J27" s="26"/>
      <c r="K27" s="26"/>
      <c r="L27" s="26"/>
      <c r="M27" s="26"/>
      <c r="N27" s="26"/>
      <c r="O27" s="9">
        <f t="shared" si="0"/>
        <v>750</v>
      </c>
      <c r="P27" s="11">
        <f t="shared" si="1"/>
        <v>0</v>
      </c>
    </row>
    <row r="28" spans="1:16" ht="15.75" x14ac:dyDescent="0.25">
      <c r="A28" s="7" t="s">
        <v>72</v>
      </c>
      <c r="B28" s="8" t="s">
        <v>73</v>
      </c>
      <c r="C28" s="9" t="s">
        <v>27</v>
      </c>
      <c r="D28" s="10">
        <v>0</v>
      </c>
      <c r="E28" s="9"/>
      <c r="F28" s="9"/>
      <c r="G28" s="12">
        <v>4000</v>
      </c>
      <c r="H28" s="9">
        <v>828</v>
      </c>
      <c r="I28" s="9"/>
      <c r="J28" s="9">
        <v>385</v>
      </c>
      <c r="K28" s="9"/>
      <c r="L28" s="9">
        <v>540</v>
      </c>
      <c r="M28" s="9"/>
      <c r="N28" s="9"/>
      <c r="O28" s="9">
        <f t="shared" si="0"/>
        <v>5753</v>
      </c>
      <c r="P28" s="11">
        <f t="shared" si="1"/>
        <v>0</v>
      </c>
    </row>
    <row r="29" spans="1:16" ht="15.75" x14ac:dyDescent="0.25">
      <c r="A29" s="7" t="s">
        <v>74</v>
      </c>
      <c r="B29" s="8" t="s">
        <v>75</v>
      </c>
      <c r="C29" s="9" t="s">
        <v>76</v>
      </c>
      <c r="D29" s="10">
        <v>0</v>
      </c>
      <c r="E29" s="9"/>
      <c r="F29" s="9"/>
      <c r="G29" s="9">
        <v>120</v>
      </c>
      <c r="H29" s="9"/>
      <c r="I29" s="9"/>
      <c r="J29" s="9"/>
      <c r="K29" s="9"/>
      <c r="L29" s="9"/>
      <c r="M29" s="9"/>
      <c r="N29" s="12">
        <v>43360</v>
      </c>
      <c r="O29" s="9">
        <f t="shared" si="0"/>
        <v>43480</v>
      </c>
      <c r="P29" s="11">
        <f t="shared" si="1"/>
        <v>0</v>
      </c>
    </row>
    <row r="30" spans="1:16" ht="15.75" x14ac:dyDescent="0.25">
      <c r="A30" s="7" t="s">
        <v>77</v>
      </c>
      <c r="B30" s="27" t="s">
        <v>78</v>
      </c>
      <c r="C30" s="13" t="s">
        <v>79</v>
      </c>
      <c r="D30" s="10">
        <v>0</v>
      </c>
      <c r="E30" s="13"/>
      <c r="F30" s="13"/>
      <c r="G30" s="13"/>
      <c r="H30" s="13"/>
      <c r="I30" s="13">
        <v>175</v>
      </c>
      <c r="J30" s="13"/>
      <c r="K30" s="13"/>
      <c r="L30" s="13"/>
      <c r="M30" s="13"/>
      <c r="N30" s="13"/>
      <c r="O30" s="9">
        <f t="shared" si="0"/>
        <v>175</v>
      </c>
      <c r="P30" s="11">
        <f t="shared" si="1"/>
        <v>0</v>
      </c>
    </row>
    <row r="31" spans="1:16" ht="15.75" x14ac:dyDescent="0.25">
      <c r="A31" s="7" t="s">
        <v>80</v>
      </c>
      <c r="B31" s="16" t="s">
        <v>81</v>
      </c>
      <c r="C31" s="19" t="s">
        <v>27</v>
      </c>
      <c r="D31" s="10">
        <v>0</v>
      </c>
      <c r="E31" s="19"/>
      <c r="F31" s="19">
        <v>10</v>
      </c>
      <c r="G31" s="19"/>
      <c r="H31" s="19"/>
      <c r="I31" s="19"/>
      <c r="J31" s="19"/>
      <c r="K31" s="19">
        <v>80</v>
      </c>
      <c r="L31" s="19"/>
      <c r="M31" s="19"/>
      <c r="N31" s="19">
        <v>88</v>
      </c>
      <c r="O31" s="9">
        <f t="shared" si="0"/>
        <v>178</v>
      </c>
      <c r="P31" s="11">
        <f t="shared" si="1"/>
        <v>0</v>
      </c>
    </row>
    <row r="32" spans="1:16" ht="15.75" x14ac:dyDescent="0.25">
      <c r="A32" s="7" t="s">
        <v>82</v>
      </c>
      <c r="B32" s="8" t="s">
        <v>83</v>
      </c>
      <c r="C32" s="14" t="s">
        <v>84</v>
      </c>
      <c r="D32" s="10">
        <v>0</v>
      </c>
      <c r="E32" s="14"/>
      <c r="F32" s="14"/>
      <c r="G32" s="14">
        <v>330</v>
      </c>
      <c r="H32" s="14">
        <v>5</v>
      </c>
      <c r="I32" s="14"/>
      <c r="J32" s="14"/>
      <c r="K32" s="14"/>
      <c r="L32" s="14"/>
      <c r="M32" s="14"/>
      <c r="N32" s="14"/>
      <c r="O32" s="9">
        <f t="shared" si="0"/>
        <v>335</v>
      </c>
      <c r="P32" s="11">
        <f t="shared" si="1"/>
        <v>0</v>
      </c>
    </row>
    <row r="33" spans="1:16" ht="15.75" x14ac:dyDescent="0.25">
      <c r="A33" s="7" t="s">
        <v>85</v>
      </c>
      <c r="B33" s="8" t="s">
        <v>86</v>
      </c>
      <c r="C33" s="14" t="s">
        <v>27</v>
      </c>
      <c r="D33" s="10">
        <v>0</v>
      </c>
      <c r="E33" s="14"/>
      <c r="F33" s="14"/>
      <c r="G33" s="14"/>
      <c r="H33" s="15">
        <v>3</v>
      </c>
      <c r="I33" s="14"/>
      <c r="J33" s="14">
        <v>25</v>
      </c>
      <c r="K33" s="14"/>
      <c r="L33" s="14"/>
      <c r="M33" s="14"/>
      <c r="N33" s="14"/>
      <c r="O33" s="9">
        <f t="shared" si="0"/>
        <v>28</v>
      </c>
      <c r="P33" s="11">
        <f t="shared" si="1"/>
        <v>0</v>
      </c>
    </row>
    <row r="34" spans="1:16" ht="15.75" x14ac:dyDescent="0.25">
      <c r="A34" s="7" t="s">
        <v>87</v>
      </c>
      <c r="B34" s="8" t="s">
        <v>88</v>
      </c>
      <c r="C34" s="14" t="s">
        <v>27</v>
      </c>
      <c r="D34" s="10">
        <v>0</v>
      </c>
      <c r="E34" s="14"/>
      <c r="F34" s="14"/>
      <c r="G34" s="14"/>
      <c r="H34" s="14"/>
      <c r="I34" s="14"/>
      <c r="J34" s="14"/>
      <c r="K34" s="14"/>
      <c r="L34" s="14">
        <v>552</v>
      </c>
      <c r="M34" s="14"/>
      <c r="N34" s="14"/>
      <c r="O34" s="9">
        <f>SUM(E34:N34)</f>
        <v>552</v>
      </c>
      <c r="P34" s="11">
        <f t="shared" si="1"/>
        <v>0</v>
      </c>
    </row>
    <row r="35" spans="1:16" ht="15.75" x14ac:dyDescent="0.25">
      <c r="A35" s="7" t="s">
        <v>89</v>
      </c>
      <c r="B35" s="8" t="s">
        <v>90</v>
      </c>
      <c r="C35" s="14" t="s">
        <v>30</v>
      </c>
      <c r="D35" s="10">
        <v>0</v>
      </c>
      <c r="E35" s="14"/>
      <c r="F35" s="14"/>
      <c r="G35" s="14"/>
      <c r="H35" s="14"/>
      <c r="I35" s="15"/>
      <c r="J35" s="14"/>
      <c r="K35" s="14"/>
      <c r="L35" s="14"/>
      <c r="M35" s="14"/>
      <c r="N35" s="15">
        <v>100631</v>
      </c>
      <c r="O35" s="9">
        <f t="shared" si="0"/>
        <v>100631</v>
      </c>
      <c r="P35" s="11">
        <f t="shared" si="1"/>
        <v>0</v>
      </c>
    </row>
    <row r="36" spans="1:16" ht="15.75" x14ac:dyDescent="0.25">
      <c r="A36" s="7" t="s">
        <v>91</v>
      </c>
      <c r="B36" s="8" t="s">
        <v>92</v>
      </c>
      <c r="C36" s="28" t="s">
        <v>30</v>
      </c>
      <c r="D36" s="10">
        <v>0</v>
      </c>
      <c r="E36" s="15">
        <v>224000</v>
      </c>
      <c r="F36" s="14"/>
      <c r="G36" s="15">
        <v>120000</v>
      </c>
      <c r="H36" s="15">
        <v>260000</v>
      </c>
      <c r="I36" s="14"/>
      <c r="J36" s="15">
        <v>18500</v>
      </c>
      <c r="K36" s="15">
        <v>90000</v>
      </c>
      <c r="L36" s="15">
        <v>380000</v>
      </c>
      <c r="M36" s="14"/>
      <c r="N36" s="14"/>
      <c r="O36" s="9">
        <f t="shared" si="0"/>
        <v>1092500</v>
      </c>
      <c r="P36" s="11">
        <f t="shared" si="1"/>
        <v>0</v>
      </c>
    </row>
    <row r="37" spans="1:16" ht="15.75" x14ac:dyDescent="0.25">
      <c r="A37" s="7" t="s">
        <v>93</v>
      </c>
      <c r="B37" s="8" t="s">
        <v>94</v>
      </c>
      <c r="C37" s="9" t="s">
        <v>95</v>
      </c>
      <c r="D37" s="10">
        <v>0</v>
      </c>
      <c r="E37" s="9"/>
      <c r="F37" s="9"/>
      <c r="G37" s="9"/>
      <c r="H37" s="12">
        <v>250000</v>
      </c>
      <c r="I37" s="12">
        <v>26100</v>
      </c>
      <c r="J37" s="9"/>
      <c r="K37" s="9"/>
      <c r="L37" s="9"/>
      <c r="M37" s="9"/>
      <c r="N37" s="9"/>
      <c r="O37" s="9">
        <f t="shared" si="0"/>
        <v>276100</v>
      </c>
      <c r="P37" s="11">
        <f t="shared" si="1"/>
        <v>0</v>
      </c>
    </row>
    <row r="38" spans="1:16" ht="15.75" x14ac:dyDescent="0.25">
      <c r="A38" s="7" t="s">
        <v>96</v>
      </c>
      <c r="B38" s="16" t="s">
        <v>97</v>
      </c>
      <c r="C38" s="19" t="s">
        <v>27</v>
      </c>
      <c r="D38" s="10">
        <v>0</v>
      </c>
      <c r="E38" s="19"/>
      <c r="F38" s="19"/>
      <c r="G38" s="19"/>
      <c r="H38" s="19"/>
      <c r="I38" s="19"/>
      <c r="J38" s="19"/>
      <c r="K38" s="19">
        <v>8</v>
      </c>
      <c r="L38" s="19"/>
      <c r="M38" s="19"/>
      <c r="N38" s="19"/>
      <c r="O38" s="9">
        <f t="shared" si="0"/>
        <v>8</v>
      </c>
      <c r="P38" s="11">
        <f t="shared" si="1"/>
        <v>0</v>
      </c>
    </row>
    <row r="39" spans="1:16" ht="15.75" x14ac:dyDescent="0.25">
      <c r="A39" s="7" t="s">
        <v>98</v>
      </c>
      <c r="B39" s="16" t="s">
        <v>99</v>
      </c>
      <c r="C39" s="17" t="s">
        <v>27</v>
      </c>
      <c r="D39" s="10">
        <v>0</v>
      </c>
      <c r="E39" s="17"/>
      <c r="F39" s="17"/>
      <c r="G39" s="17"/>
      <c r="H39" s="17"/>
      <c r="I39" s="17"/>
      <c r="J39" s="17"/>
      <c r="K39" s="17">
        <v>35</v>
      </c>
      <c r="L39" s="17"/>
      <c r="M39" s="17"/>
      <c r="N39" s="17"/>
      <c r="O39" s="9">
        <f t="shared" si="0"/>
        <v>35</v>
      </c>
      <c r="P39" s="11">
        <f t="shared" si="1"/>
        <v>0</v>
      </c>
    </row>
    <row r="40" spans="1:16" ht="15.75" x14ac:dyDescent="0.25">
      <c r="A40" s="7" t="s">
        <v>100</v>
      </c>
      <c r="B40" s="16" t="s">
        <v>101</v>
      </c>
      <c r="C40" s="17" t="s">
        <v>30</v>
      </c>
      <c r="D40" s="10">
        <v>0</v>
      </c>
      <c r="E40" s="17"/>
      <c r="F40" s="17"/>
      <c r="G40" s="17"/>
      <c r="H40" s="17"/>
      <c r="I40" s="17"/>
      <c r="J40" s="17"/>
      <c r="K40" s="17"/>
      <c r="L40" s="17"/>
      <c r="M40" s="19"/>
      <c r="N40" s="20">
        <v>25000</v>
      </c>
      <c r="O40" s="9">
        <f t="shared" si="0"/>
        <v>25000</v>
      </c>
      <c r="P40" s="11">
        <f t="shared" si="1"/>
        <v>0</v>
      </c>
    </row>
    <row r="41" spans="1:16" ht="15.75" x14ac:dyDescent="0.25">
      <c r="A41" s="7" t="s">
        <v>102</v>
      </c>
      <c r="B41" s="8" t="s">
        <v>103</v>
      </c>
      <c r="C41" s="9" t="s">
        <v>27</v>
      </c>
      <c r="D41" s="10">
        <v>0</v>
      </c>
      <c r="E41" s="9" t="s">
        <v>43</v>
      </c>
      <c r="F41" s="9"/>
      <c r="G41" s="9"/>
      <c r="H41" s="9"/>
      <c r="I41" s="9"/>
      <c r="J41" s="9"/>
      <c r="K41" s="9"/>
      <c r="L41" s="9"/>
      <c r="M41" s="46">
        <v>1</v>
      </c>
      <c r="N41" s="9"/>
      <c r="O41" s="9">
        <f t="shared" si="0"/>
        <v>1</v>
      </c>
      <c r="P41" s="11">
        <f t="shared" si="1"/>
        <v>0</v>
      </c>
    </row>
    <row r="42" spans="1:16" ht="15.75" x14ac:dyDescent="0.25">
      <c r="A42" s="7" t="s">
        <v>104</v>
      </c>
      <c r="B42" s="27" t="s">
        <v>105</v>
      </c>
      <c r="C42" s="13" t="s">
        <v>106</v>
      </c>
      <c r="D42" s="10">
        <v>0</v>
      </c>
      <c r="E42" s="13"/>
      <c r="F42" s="13"/>
      <c r="G42" s="13"/>
      <c r="H42" s="13"/>
      <c r="I42" s="13">
        <v>12</v>
      </c>
      <c r="J42" s="13"/>
      <c r="K42" s="13"/>
      <c r="L42" s="13"/>
      <c r="M42" s="13"/>
      <c r="N42" s="13"/>
      <c r="O42" s="9">
        <f t="shared" si="0"/>
        <v>12</v>
      </c>
      <c r="P42" s="11">
        <f t="shared" si="1"/>
        <v>0</v>
      </c>
    </row>
    <row r="43" spans="1:16" ht="15.75" x14ac:dyDescent="0.25">
      <c r="A43" s="7" t="s">
        <v>107</v>
      </c>
      <c r="B43" s="16" t="s">
        <v>108</v>
      </c>
      <c r="C43" s="19" t="s">
        <v>109</v>
      </c>
      <c r="D43" s="10">
        <v>0</v>
      </c>
      <c r="E43" s="19"/>
      <c r="F43" s="19"/>
      <c r="G43" s="19"/>
      <c r="H43" s="19"/>
      <c r="I43" s="19"/>
      <c r="J43" s="19"/>
      <c r="K43" s="19" t="s">
        <v>43</v>
      </c>
      <c r="L43" s="19"/>
      <c r="M43" s="19"/>
      <c r="N43" s="20">
        <v>5729</v>
      </c>
      <c r="O43" s="9">
        <f t="shared" si="0"/>
        <v>5729</v>
      </c>
      <c r="P43" s="11">
        <f t="shared" si="1"/>
        <v>0</v>
      </c>
    </row>
    <row r="44" spans="1:16" ht="15.75" x14ac:dyDescent="0.25">
      <c r="A44" s="7" t="s">
        <v>110</v>
      </c>
      <c r="B44" s="16" t="s">
        <v>111</v>
      </c>
      <c r="C44" s="19" t="s">
        <v>27</v>
      </c>
      <c r="D44" s="10">
        <v>0</v>
      </c>
      <c r="E44" s="19"/>
      <c r="F44" s="19"/>
      <c r="G44" s="19"/>
      <c r="H44" s="19"/>
      <c r="I44" s="19"/>
      <c r="J44" s="19"/>
      <c r="K44" s="20">
        <v>2800</v>
      </c>
      <c r="L44" s="19"/>
      <c r="M44" s="19"/>
      <c r="N44" s="19"/>
      <c r="O44" s="9">
        <f t="shared" si="0"/>
        <v>2800</v>
      </c>
      <c r="P44" s="11">
        <f t="shared" si="1"/>
        <v>0</v>
      </c>
    </row>
    <row r="45" spans="1:16" ht="15.75" x14ac:dyDescent="0.25">
      <c r="A45" s="7" t="s">
        <v>112</v>
      </c>
      <c r="B45" s="16" t="s">
        <v>113</v>
      </c>
      <c r="C45" s="19" t="s">
        <v>30</v>
      </c>
      <c r="D45" s="10">
        <v>0</v>
      </c>
      <c r="E45" s="19"/>
      <c r="F45" s="19"/>
      <c r="G45" s="19"/>
      <c r="H45" s="20">
        <v>130000</v>
      </c>
      <c r="I45" s="19"/>
      <c r="J45" s="19"/>
      <c r="K45" s="19"/>
      <c r="L45" s="19"/>
      <c r="M45" s="19"/>
      <c r="N45" s="19"/>
      <c r="O45" s="9">
        <f>SUM(E45:N45)</f>
        <v>130000</v>
      </c>
      <c r="P45" s="11">
        <f t="shared" si="1"/>
        <v>0</v>
      </c>
    </row>
    <row r="46" spans="1:16" ht="15.75" x14ac:dyDescent="0.25">
      <c r="A46" s="7" t="s">
        <v>114</v>
      </c>
      <c r="B46" s="29" t="s">
        <v>115</v>
      </c>
      <c r="C46" s="9" t="s">
        <v>22</v>
      </c>
      <c r="D46" s="10">
        <v>0</v>
      </c>
      <c r="E46" s="30"/>
      <c r="F46" s="31">
        <v>20000</v>
      </c>
      <c r="G46" s="30"/>
      <c r="H46" s="30"/>
      <c r="I46" s="30"/>
      <c r="J46" s="30"/>
      <c r="K46" s="30"/>
      <c r="L46" s="30"/>
      <c r="M46" s="30"/>
      <c r="N46" s="31">
        <v>143500</v>
      </c>
      <c r="O46" s="9">
        <f t="shared" si="0"/>
        <v>163500</v>
      </c>
      <c r="P46" s="11">
        <f t="shared" si="1"/>
        <v>0</v>
      </c>
    </row>
    <row r="47" spans="1:16" ht="15.75" x14ac:dyDescent="0.25">
      <c r="A47" s="7" t="s">
        <v>116</v>
      </c>
      <c r="B47" s="8" t="s">
        <v>117</v>
      </c>
      <c r="C47" s="9" t="s">
        <v>22</v>
      </c>
      <c r="D47" s="10">
        <v>0</v>
      </c>
      <c r="E47" s="12">
        <v>180000</v>
      </c>
      <c r="F47" s="9"/>
      <c r="G47" s="9"/>
      <c r="H47" s="9"/>
      <c r="I47" s="9"/>
      <c r="J47" s="9"/>
      <c r="K47" s="9"/>
      <c r="L47" s="9"/>
      <c r="M47" s="9"/>
      <c r="N47" s="12">
        <v>13370</v>
      </c>
      <c r="O47" s="9">
        <f t="shared" si="0"/>
        <v>193370</v>
      </c>
      <c r="P47" s="11">
        <f t="shared" si="1"/>
        <v>0</v>
      </c>
    </row>
    <row r="48" spans="1:16" ht="15.75" x14ac:dyDescent="0.25">
      <c r="A48" s="7" t="s">
        <v>118</v>
      </c>
      <c r="B48" s="8" t="s">
        <v>119</v>
      </c>
      <c r="C48" s="13" t="s">
        <v>120</v>
      </c>
      <c r="D48" s="10">
        <v>0</v>
      </c>
      <c r="E48" s="9"/>
      <c r="F48" s="9"/>
      <c r="G48" s="9"/>
      <c r="H48" s="9"/>
      <c r="I48" s="9">
        <v>15</v>
      </c>
      <c r="J48" s="9"/>
      <c r="K48" s="9"/>
      <c r="L48" s="9"/>
      <c r="M48" s="9"/>
      <c r="N48" s="9"/>
      <c r="O48" s="9">
        <f t="shared" si="0"/>
        <v>15</v>
      </c>
      <c r="P48" s="11">
        <f t="shared" si="1"/>
        <v>0</v>
      </c>
    </row>
    <row r="49" spans="1:16" ht="15.75" x14ac:dyDescent="0.25">
      <c r="A49" s="7" t="s">
        <v>121</v>
      </c>
      <c r="B49" s="8" t="s">
        <v>122</v>
      </c>
      <c r="C49" s="13" t="s">
        <v>120</v>
      </c>
      <c r="D49" s="10">
        <v>0</v>
      </c>
      <c r="E49" s="9"/>
      <c r="F49" s="9"/>
      <c r="G49" s="9"/>
      <c r="H49" s="9"/>
      <c r="I49" s="9">
        <v>14</v>
      </c>
      <c r="J49" s="9"/>
      <c r="K49" s="9"/>
      <c r="L49" s="9"/>
      <c r="M49" s="9"/>
      <c r="N49" s="9"/>
      <c r="O49" s="9">
        <f t="shared" si="0"/>
        <v>14</v>
      </c>
      <c r="P49" s="11">
        <f t="shared" si="1"/>
        <v>0</v>
      </c>
    </row>
    <row r="50" spans="1:16" ht="15.75" x14ac:dyDescent="0.25">
      <c r="A50" s="7" t="s">
        <v>123</v>
      </c>
      <c r="B50" s="8" t="s">
        <v>124</v>
      </c>
      <c r="C50" s="9" t="s">
        <v>27</v>
      </c>
      <c r="D50" s="10">
        <v>0</v>
      </c>
      <c r="E50" s="9"/>
      <c r="F50" s="9"/>
      <c r="G50" s="9"/>
      <c r="H50" s="9">
        <v>29</v>
      </c>
      <c r="I50" s="9"/>
      <c r="J50" s="9">
        <v>5</v>
      </c>
      <c r="K50" s="9"/>
      <c r="L50" s="9"/>
      <c r="M50" s="9">
        <v>0.25</v>
      </c>
      <c r="N50" s="9">
        <v>16</v>
      </c>
      <c r="O50" s="9">
        <f t="shared" si="0"/>
        <v>50.25</v>
      </c>
      <c r="P50" s="11">
        <f t="shared" si="1"/>
        <v>0</v>
      </c>
    </row>
    <row r="51" spans="1:16" ht="15.75" x14ac:dyDescent="0.25">
      <c r="A51" s="7" t="s">
        <v>125</v>
      </c>
      <c r="B51" s="8" t="s">
        <v>126</v>
      </c>
      <c r="C51" s="9" t="s">
        <v>27</v>
      </c>
      <c r="D51" s="10">
        <v>0</v>
      </c>
      <c r="E51" s="9"/>
      <c r="F51" s="9"/>
      <c r="G51" s="12">
        <v>2200</v>
      </c>
      <c r="H51" s="9">
        <v>43</v>
      </c>
      <c r="I51" s="9"/>
      <c r="J51" s="9">
        <v>25</v>
      </c>
      <c r="K51" s="9"/>
      <c r="L51" s="9"/>
      <c r="M51" s="9"/>
      <c r="N51" s="12">
        <v>47</v>
      </c>
      <c r="O51" s="9">
        <f>SUM(E51:N51)</f>
        <v>2315</v>
      </c>
      <c r="P51" s="11">
        <f t="shared" si="1"/>
        <v>0</v>
      </c>
    </row>
    <row r="52" spans="1:16" ht="15.75" x14ac:dyDescent="0.25">
      <c r="A52" s="7" t="s">
        <v>127</v>
      </c>
      <c r="B52" s="16" t="s">
        <v>128</v>
      </c>
      <c r="C52" s="19" t="s">
        <v>129</v>
      </c>
      <c r="D52" s="10">
        <v>0</v>
      </c>
      <c r="E52" s="19"/>
      <c r="F52" s="19"/>
      <c r="G52" s="19"/>
      <c r="H52" s="19"/>
      <c r="I52" s="19"/>
      <c r="J52" s="19"/>
      <c r="K52" s="19" t="s">
        <v>43</v>
      </c>
      <c r="L52" s="19"/>
      <c r="M52" s="19"/>
      <c r="N52" s="19"/>
      <c r="O52" s="9">
        <v>1</v>
      </c>
      <c r="P52" s="11">
        <f t="shared" si="1"/>
        <v>0</v>
      </c>
    </row>
    <row r="53" spans="1:16" ht="15.75" x14ac:dyDescent="0.25">
      <c r="A53" s="7" t="s">
        <v>130</v>
      </c>
      <c r="B53" s="16" t="s">
        <v>131</v>
      </c>
      <c r="C53" s="19" t="s">
        <v>42</v>
      </c>
      <c r="D53" s="10">
        <v>0</v>
      </c>
      <c r="E53" s="19"/>
      <c r="F53" s="19"/>
      <c r="G53" s="19"/>
      <c r="H53" s="19"/>
      <c r="I53" s="19"/>
      <c r="J53" s="19"/>
      <c r="K53" s="19" t="s">
        <v>43</v>
      </c>
      <c r="L53" s="19"/>
      <c r="M53" s="19"/>
      <c r="N53" s="19"/>
      <c r="O53" s="9">
        <v>1</v>
      </c>
      <c r="P53" s="11">
        <f t="shared" si="1"/>
        <v>0</v>
      </c>
    </row>
    <row r="54" spans="1:16" ht="15.75" x14ac:dyDescent="0.25">
      <c r="A54" s="7" t="s">
        <v>132</v>
      </c>
      <c r="B54" s="32" t="s">
        <v>133</v>
      </c>
      <c r="C54" s="33" t="s">
        <v>30</v>
      </c>
      <c r="D54" s="10">
        <v>0</v>
      </c>
      <c r="E54" s="33"/>
      <c r="F54" s="33"/>
      <c r="G54" s="33"/>
      <c r="H54" s="33"/>
      <c r="I54" s="33"/>
      <c r="J54" s="34">
        <v>16000</v>
      </c>
      <c r="K54" s="33"/>
      <c r="L54" s="33"/>
      <c r="M54" s="35"/>
      <c r="N54" s="36">
        <v>91464</v>
      </c>
      <c r="O54" s="9">
        <f>SUM(E54:N54)</f>
        <v>107464</v>
      </c>
      <c r="P54" s="11">
        <f t="shared" si="1"/>
        <v>0</v>
      </c>
    </row>
    <row r="55" spans="1:16" ht="15.75" x14ac:dyDescent="0.25">
      <c r="A55" s="7" t="s">
        <v>134</v>
      </c>
      <c r="B55" s="16" t="s">
        <v>135</v>
      </c>
      <c r="C55" s="19" t="s">
        <v>136</v>
      </c>
      <c r="D55" s="10">
        <v>0</v>
      </c>
      <c r="E55" s="19"/>
      <c r="F55" s="19"/>
      <c r="G55" s="19"/>
      <c r="H55" s="19">
        <v>10</v>
      </c>
      <c r="I55" s="19"/>
      <c r="J55" s="19"/>
      <c r="K55" s="19" t="s">
        <v>43</v>
      </c>
      <c r="L55" s="19"/>
      <c r="M55" s="19">
        <v>12</v>
      </c>
      <c r="N55" s="19"/>
      <c r="O55" s="9">
        <f t="shared" si="0"/>
        <v>22</v>
      </c>
      <c r="P55" s="11">
        <f t="shared" si="1"/>
        <v>0</v>
      </c>
    </row>
    <row r="56" spans="1:16" ht="15.75" x14ac:dyDescent="0.25">
      <c r="A56" s="7" t="s">
        <v>137</v>
      </c>
      <c r="B56" s="16" t="s">
        <v>138</v>
      </c>
      <c r="C56" s="19" t="s">
        <v>30</v>
      </c>
      <c r="D56" s="10">
        <v>0</v>
      </c>
      <c r="E56" s="19"/>
      <c r="F56" s="19"/>
      <c r="G56" s="19"/>
      <c r="H56" s="19"/>
      <c r="I56" s="19"/>
      <c r="J56" s="19"/>
      <c r="K56" s="20">
        <v>17000</v>
      </c>
      <c r="L56" s="19"/>
      <c r="M56" s="19"/>
      <c r="N56" s="19"/>
      <c r="O56" s="9">
        <f t="shared" si="0"/>
        <v>17000</v>
      </c>
      <c r="P56" s="11">
        <f t="shared" si="1"/>
        <v>0</v>
      </c>
    </row>
    <row r="57" spans="1:16" ht="15.75" x14ac:dyDescent="0.25">
      <c r="A57" s="7" t="s">
        <v>139</v>
      </c>
      <c r="B57" s="8" t="s">
        <v>140</v>
      </c>
      <c r="C57" s="33" t="s">
        <v>27</v>
      </c>
      <c r="D57" s="10">
        <v>0</v>
      </c>
      <c r="E57" s="9"/>
      <c r="F57" s="9"/>
      <c r="G57" s="9"/>
      <c r="H57" s="9"/>
      <c r="I57" s="9"/>
      <c r="J57" s="9"/>
      <c r="K57" s="9"/>
      <c r="L57" s="9"/>
      <c r="M57" s="9">
        <v>9</v>
      </c>
      <c r="N57" s="9"/>
      <c r="O57" s="9">
        <f t="shared" si="0"/>
        <v>9</v>
      </c>
      <c r="P57" s="11">
        <f t="shared" si="1"/>
        <v>0</v>
      </c>
    </row>
    <row r="58" spans="1:16" ht="15.75" x14ac:dyDescent="0.25">
      <c r="A58" s="7" t="s">
        <v>141</v>
      </c>
      <c r="B58" s="8" t="s">
        <v>140</v>
      </c>
      <c r="C58" s="33" t="s">
        <v>142</v>
      </c>
      <c r="D58" s="10">
        <v>0</v>
      </c>
      <c r="E58" s="9"/>
      <c r="F58" s="9">
        <v>730</v>
      </c>
      <c r="G58" s="9"/>
      <c r="H58" s="9">
        <v>40</v>
      </c>
      <c r="I58" s="9"/>
      <c r="J58" s="9"/>
      <c r="K58" s="9"/>
      <c r="L58" s="9"/>
      <c r="M58" s="9"/>
      <c r="N58" s="9"/>
      <c r="O58" s="9">
        <f t="shared" si="0"/>
        <v>770</v>
      </c>
      <c r="P58" s="11">
        <f t="shared" si="1"/>
        <v>0</v>
      </c>
    </row>
    <row r="59" spans="1:16" ht="15.75" x14ac:dyDescent="0.25">
      <c r="A59" s="7" t="s">
        <v>143</v>
      </c>
      <c r="B59" s="8" t="s">
        <v>144</v>
      </c>
      <c r="C59" s="9" t="s">
        <v>22</v>
      </c>
      <c r="D59" s="10">
        <v>0</v>
      </c>
      <c r="E59" s="9"/>
      <c r="F59" s="9"/>
      <c r="G59" s="9"/>
      <c r="H59" s="12">
        <v>3000</v>
      </c>
      <c r="I59" s="9"/>
      <c r="J59" s="9"/>
      <c r="K59" s="9"/>
      <c r="L59" s="9"/>
      <c r="M59" s="9"/>
      <c r="N59" s="9"/>
      <c r="O59" s="9">
        <f t="shared" si="0"/>
        <v>3000</v>
      </c>
      <c r="P59" s="11">
        <f t="shared" si="1"/>
        <v>0</v>
      </c>
    </row>
    <row r="60" spans="1:16" ht="15.75" x14ac:dyDescent="0.25">
      <c r="A60" s="7" t="s">
        <v>145</v>
      </c>
      <c r="B60" s="16" t="s">
        <v>146</v>
      </c>
      <c r="C60" s="19" t="s">
        <v>147</v>
      </c>
      <c r="D60" s="10">
        <v>0</v>
      </c>
      <c r="E60" s="19"/>
      <c r="F60" s="19"/>
      <c r="G60" s="19"/>
      <c r="H60" s="19"/>
      <c r="I60" s="19"/>
      <c r="J60" s="19"/>
      <c r="K60" s="19" t="s">
        <v>43</v>
      </c>
      <c r="L60" s="19"/>
      <c r="M60" s="19"/>
      <c r="N60" s="19"/>
      <c r="O60" s="9">
        <v>1</v>
      </c>
      <c r="P60" s="11">
        <f t="shared" si="1"/>
        <v>0</v>
      </c>
    </row>
    <row r="61" spans="1:16" ht="15.75" x14ac:dyDescent="0.25">
      <c r="A61" s="7" t="s">
        <v>148</v>
      </c>
      <c r="B61" s="8" t="s">
        <v>149</v>
      </c>
      <c r="C61" s="33" t="s">
        <v>136</v>
      </c>
      <c r="D61" s="10">
        <v>0</v>
      </c>
      <c r="E61" s="9"/>
      <c r="F61" s="9"/>
      <c r="G61" s="9"/>
      <c r="H61" s="9"/>
      <c r="I61" s="9"/>
      <c r="J61" s="9">
        <v>825</v>
      </c>
      <c r="K61" s="9"/>
      <c r="L61" s="9"/>
      <c r="M61" s="9"/>
      <c r="N61" s="9"/>
      <c r="O61" s="9">
        <f t="shared" si="0"/>
        <v>825</v>
      </c>
      <c r="P61" s="11">
        <f t="shared" si="1"/>
        <v>0</v>
      </c>
    </row>
    <row r="62" spans="1:16" ht="15.75" x14ac:dyDescent="0.25">
      <c r="A62" s="7" t="s">
        <v>150</v>
      </c>
      <c r="B62" s="8" t="s">
        <v>149</v>
      </c>
      <c r="C62" s="13" t="s">
        <v>151</v>
      </c>
      <c r="D62" s="10">
        <v>0</v>
      </c>
      <c r="E62" s="9"/>
      <c r="F62" s="9"/>
      <c r="G62" s="9"/>
      <c r="H62" s="9"/>
      <c r="I62" s="9">
        <v>4</v>
      </c>
      <c r="J62" s="9"/>
      <c r="K62" s="9"/>
      <c r="L62" s="9"/>
      <c r="M62" s="9"/>
      <c r="N62" s="9"/>
      <c r="O62" s="9">
        <f t="shared" si="0"/>
        <v>4</v>
      </c>
      <c r="P62" s="11">
        <f t="shared" si="1"/>
        <v>0</v>
      </c>
    </row>
    <row r="63" spans="1:16" ht="15.75" x14ac:dyDescent="0.25">
      <c r="A63" s="7" t="s">
        <v>152</v>
      </c>
      <c r="B63" s="16" t="s">
        <v>153</v>
      </c>
      <c r="C63" s="37" t="s">
        <v>95</v>
      </c>
      <c r="D63" s="10">
        <v>0</v>
      </c>
      <c r="E63" s="19"/>
      <c r="F63" s="19"/>
      <c r="G63" s="19"/>
      <c r="H63" s="19"/>
      <c r="I63" s="19"/>
      <c r="J63" s="20">
        <v>69000</v>
      </c>
      <c r="K63" s="20">
        <v>340000</v>
      </c>
      <c r="L63" s="19"/>
      <c r="M63" s="19"/>
      <c r="N63" s="20">
        <v>229586</v>
      </c>
      <c r="O63" s="9">
        <f t="shared" si="0"/>
        <v>638586</v>
      </c>
      <c r="P63" s="11">
        <f t="shared" si="1"/>
        <v>0</v>
      </c>
    </row>
    <row r="64" spans="1:16" ht="15.75" x14ac:dyDescent="0.25">
      <c r="A64" s="7" t="s">
        <v>154</v>
      </c>
      <c r="B64" s="16" t="s">
        <v>153</v>
      </c>
      <c r="C64" s="37" t="s">
        <v>155</v>
      </c>
      <c r="D64" s="10">
        <v>0</v>
      </c>
      <c r="E64" s="19"/>
      <c r="F64" s="19"/>
      <c r="G64" s="19"/>
      <c r="H64" s="38">
        <v>1100</v>
      </c>
      <c r="I64" s="19"/>
      <c r="J64" s="19"/>
      <c r="K64" s="19"/>
      <c r="L64" s="19"/>
      <c r="M64" s="19"/>
      <c r="N64" s="19"/>
      <c r="O64" s="9">
        <f>SUM(E64:N64)</f>
        <v>1100</v>
      </c>
      <c r="P64" s="11">
        <f t="shared" si="1"/>
        <v>0</v>
      </c>
    </row>
    <row r="65" spans="1:16" ht="15.75" x14ac:dyDescent="0.25">
      <c r="A65" s="7" t="s">
        <v>156</v>
      </c>
      <c r="B65" s="8" t="s">
        <v>157</v>
      </c>
      <c r="C65" s="39" t="s">
        <v>30</v>
      </c>
      <c r="D65" s="10">
        <v>0</v>
      </c>
      <c r="E65" s="15">
        <v>45000</v>
      </c>
      <c r="F65" s="14"/>
      <c r="G65" s="14">
        <v>25</v>
      </c>
      <c r="H65" s="15">
        <v>65000</v>
      </c>
      <c r="I65" s="14"/>
      <c r="J65" s="14"/>
      <c r="K65" s="14"/>
      <c r="L65" s="15">
        <v>65000</v>
      </c>
      <c r="M65" s="15">
        <v>3500</v>
      </c>
      <c r="N65" s="14"/>
      <c r="O65" s="9">
        <f t="shared" si="0"/>
        <v>178525</v>
      </c>
      <c r="P65" s="11">
        <f t="shared" si="1"/>
        <v>0</v>
      </c>
    </row>
    <row r="66" spans="1:16" ht="15.75" x14ac:dyDescent="0.25">
      <c r="A66" s="7" t="s">
        <v>158</v>
      </c>
      <c r="B66" s="8" t="s">
        <v>159</v>
      </c>
      <c r="C66" s="33" t="s">
        <v>30</v>
      </c>
      <c r="D66" s="10">
        <v>0</v>
      </c>
      <c r="E66" s="9"/>
      <c r="F66" s="9"/>
      <c r="G66" s="12">
        <v>6000</v>
      </c>
      <c r="H66" s="9"/>
      <c r="I66" s="9"/>
      <c r="J66" s="9"/>
      <c r="K66" s="9"/>
      <c r="L66" s="9"/>
      <c r="M66" s="12">
        <v>6160</v>
      </c>
      <c r="N66" s="9"/>
      <c r="O66" s="9">
        <f t="shared" si="0"/>
        <v>12160</v>
      </c>
      <c r="P66" s="11">
        <f t="shared" si="1"/>
        <v>0</v>
      </c>
    </row>
    <row r="67" spans="1:16" ht="15.75" x14ac:dyDescent="0.25">
      <c r="A67" s="7" t="s">
        <v>160</v>
      </c>
      <c r="B67" s="16" t="s">
        <v>161</v>
      </c>
      <c r="C67" s="19" t="s">
        <v>27</v>
      </c>
      <c r="D67" s="10">
        <v>0</v>
      </c>
      <c r="E67" s="19"/>
      <c r="F67" s="19"/>
      <c r="G67" s="19"/>
      <c r="H67" s="19"/>
      <c r="I67" s="19"/>
      <c r="J67" s="19"/>
      <c r="K67" s="19">
        <v>36</v>
      </c>
      <c r="L67" s="19"/>
      <c r="M67" s="19"/>
      <c r="N67" s="19"/>
      <c r="O67" s="9">
        <f t="shared" si="0"/>
        <v>36</v>
      </c>
      <c r="P67" s="11">
        <f t="shared" si="1"/>
        <v>0</v>
      </c>
    </row>
    <row r="68" spans="1:16" ht="15.75" x14ac:dyDescent="0.25">
      <c r="A68" s="7" t="s">
        <v>162</v>
      </c>
      <c r="B68" s="8" t="s">
        <v>163</v>
      </c>
      <c r="C68" s="9" t="s">
        <v>27</v>
      </c>
      <c r="D68" s="10">
        <v>0</v>
      </c>
      <c r="E68" s="9"/>
      <c r="F68" s="9"/>
      <c r="G68" s="9"/>
      <c r="H68" s="12"/>
      <c r="I68" s="9"/>
      <c r="J68" s="9">
        <v>130</v>
      </c>
      <c r="K68" s="9"/>
      <c r="L68" s="9"/>
      <c r="M68" s="9"/>
      <c r="N68" s="9"/>
      <c r="O68" s="9">
        <f t="shared" si="0"/>
        <v>130</v>
      </c>
      <c r="P68" s="11">
        <f t="shared" si="1"/>
        <v>0</v>
      </c>
    </row>
    <row r="69" spans="1:16" ht="15.75" x14ac:dyDescent="0.25">
      <c r="A69" s="7" t="s">
        <v>164</v>
      </c>
      <c r="B69" s="8" t="s">
        <v>163</v>
      </c>
      <c r="C69" s="9" t="s">
        <v>30</v>
      </c>
      <c r="D69" s="10">
        <v>0</v>
      </c>
      <c r="E69" s="9"/>
      <c r="F69" s="9"/>
      <c r="G69" s="9"/>
      <c r="H69" s="12">
        <v>2900</v>
      </c>
      <c r="I69" s="9"/>
      <c r="J69" s="9"/>
      <c r="K69" s="9"/>
      <c r="L69" s="9"/>
      <c r="M69" s="9"/>
      <c r="N69" s="9"/>
      <c r="O69" s="9">
        <f t="shared" ref="O69:O72" si="2">SUM(E69:N69)</f>
        <v>2900</v>
      </c>
      <c r="P69" s="11">
        <f t="shared" ref="P69:P72" si="3">SUM(O69*D69)</f>
        <v>0</v>
      </c>
    </row>
    <row r="70" spans="1:16" ht="15.75" x14ac:dyDescent="0.25">
      <c r="A70" s="7" t="s">
        <v>165</v>
      </c>
      <c r="B70" s="8" t="s">
        <v>166</v>
      </c>
      <c r="C70" s="9" t="s">
        <v>167</v>
      </c>
      <c r="D70" s="10">
        <v>0</v>
      </c>
      <c r="E70" s="9"/>
      <c r="F70" s="12">
        <v>3000</v>
      </c>
      <c r="G70" s="9"/>
      <c r="H70" s="9"/>
      <c r="I70" s="9"/>
      <c r="J70" s="9"/>
      <c r="K70" s="9"/>
      <c r="L70" s="9"/>
      <c r="M70" s="9"/>
      <c r="N70" s="9"/>
      <c r="O70" s="9">
        <f t="shared" si="2"/>
        <v>3000</v>
      </c>
      <c r="P70" s="11">
        <f t="shared" si="3"/>
        <v>0</v>
      </c>
    </row>
    <row r="71" spans="1:16" ht="15.75" x14ac:dyDescent="0.25">
      <c r="A71" s="7" t="s">
        <v>168</v>
      </c>
      <c r="B71" s="8" t="s">
        <v>169</v>
      </c>
      <c r="C71" s="9" t="s">
        <v>84</v>
      </c>
      <c r="D71" s="10">
        <v>0</v>
      </c>
      <c r="E71" s="9"/>
      <c r="F71" s="9"/>
      <c r="G71" s="9">
        <v>200</v>
      </c>
      <c r="H71" s="9"/>
      <c r="I71" s="9"/>
      <c r="J71" s="9"/>
      <c r="K71" s="9"/>
      <c r="L71" s="9"/>
      <c r="M71" s="9"/>
      <c r="N71" s="9"/>
      <c r="O71" s="9">
        <f t="shared" si="2"/>
        <v>200</v>
      </c>
      <c r="P71" s="11">
        <f t="shared" si="3"/>
        <v>0</v>
      </c>
    </row>
    <row r="72" spans="1:16" ht="15.75" x14ac:dyDescent="0.25">
      <c r="A72" s="7" t="s">
        <v>170</v>
      </c>
      <c r="B72" s="8" t="s">
        <v>169</v>
      </c>
      <c r="C72" s="9" t="s">
        <v>136</v>
      </c>
      <c r="D72" s="10">
        <v>0</v>
      </c>
      <c r="E72" s="9"/>
      <c r="F72" s="9"/>
      <c r="G72" s="9"/>
      <c r="H72" s="9">
        <v>30</v>
      </c>
      <c r="I72" s="9"/>
      <c r="J72" s="9"/>
      <c r="K72" s="9"/>
      <c r="L72" s="9"/>
      <c r="M72" s="9"/>
      <c r="N72" s="9"/>
      <c r="O72" s="9">
        <f t="shared" si="2"/>
        <v>30</v>
      </c>
      <c r="P72" s="11">
        <f>SUM(O72*D72)</f>
        <v>0</v>
      </c>
    </row>
    <row r="73" spans="1:16" ht="15.75" x14ac:dyDescent="0.25">
      <c r="A73" s="40"/>
      <c r="B73" s="41"/>
      <c r="C73" s="41"/>
      <c r="D73" s="42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4"/>
    </row>
    <row r="74" spans="1:16" ht="15.75" x14ac:dyDescent="0.25">
      <c r="A74" s="50" t="s">
        <v>171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45"/>
    </row>
  </sheetData>
  <sheetProtection sheet="1" objects="1" scenarios="1" selectLockedCells="1"/>
  <mergeCells count="3">
    <mergeCell ref="A1:P1"/>
    <mergeCell ref="A74:O74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 - Price Proposal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Hardy</dc:creator>
  <cp:lastModifiedBy>Jayme Hardy</cp:lastModifiedBy>
  <dcterms:created xsi:type="dcterms:W3CDTF">2018-07-13T18:06:20Z</dcterms:created>
  <dcterms:modified xsi:type="dcterms:W3CDTF">2018-07-19T14:40:09Z</dcterms:modified>
</cp:coreProperties>
</file>